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3決算分\08 財政状況資料集の作成について（2回目）\05_公表用最終データ\"/>
    </mc:Choice>
  </mc:AlternateContent>
  <bookViews>
    <workbookView xWindow="0" yWindow="0" windowWidth="15360" windowHeight="7635"/>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<sst xmlns="http://schemas.openxmlformats.org/spreadsheetml/2006/main" count="1150" uniqueCount="618">
  <si>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</si>
  <si>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</si>
  <si>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</si>
  <si>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</si>
  <si>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</si>
  <si>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</si>
  <si>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</si>
  <si>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</si>
  <si>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</si>
  <si>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</si>
  <si>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</si>
  <si>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</si>
  <si>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</si>
  <si>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</si>
  <si>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</si>
  <si>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</si>
  <si>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</si>
  <si>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</si>
  <si>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</si>
  <si>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</si>
  <si>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</si>
  <si>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</si>
  <si>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</si>
  <si>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</si>
  <si>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</si>
  <si>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</si>
  <si>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</si>
  <si>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</si>
  <si>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</si>
  <si>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</si>
  <si>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</si>
  <si>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</si>
  <si>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</si>
  <si>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</si>
  <si>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</si>
  <si>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</si>
  <si>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</si>
  <si>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</si>
  <si>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</si>
  <si>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</si>
  <si>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</si>
  <si>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</si>
  <si>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</si>
  <si>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</si>
  <si>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</si>
  <si>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</si>
  <si>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</si>
  <si>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</si>
  <si>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</si>
  <si>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</si>
  <si>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</si>
  <si>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</si>
  <si>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</si>
  <si>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</si>
  <si>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</si>
  <si>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</si>
  <si>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</si>
  <si>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</si>
  <si>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</si>
  <si>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</si>
  <si>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</si>
  <si>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</si>
  <si>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</si>
  <si>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</si>
  <si>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</si>
  <si>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</si>
  <si>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</si>
  <si>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</si>
  <si>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</si>
  <si>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</si>
  <si>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</si>
  <si>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</si>
  <si>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</si>
  <si>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</si>
  <si>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</si>
  <si>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</si>
  <si>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</si>
  <si>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</si>
  <si>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</si>
  <si>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</si>
  <si>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</si>
  <si>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</si>
  <si>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</si>
  <si>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</si>
  <si>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</si>
  <si>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</si>
  <si>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</si>
  <si>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</si>
  <si>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</si>
  <si>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</si>
  <si>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</si>
  <si>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</si>
  <si>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</si>
  <si>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</si>
  <si>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</si>
  <si>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</si>
  <si>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</si>
  <si>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</si>
  <si>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</si>
  <si>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</si>
  <si>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</si>
  <si>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</si>
  <si>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</si>
  <si>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</si>
  <si>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</si>
  <si>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</si>
  <si>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</si>
  <si>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</si>
  <si>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</si>
  <si>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</si>
  <si>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</si>
  <si>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</si>
  <si>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</si>
  <si>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</si>
  <si>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</si>
  <si>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</si>
  <si>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</si>
  <si>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</si>
  <si>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</si>
  <si>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</si>
  <si>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</si>
  <si>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</si>
  <si>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</si>
  <si>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</si>
  <si>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</si>
  <si>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</si>
  <si>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</si>
  <si>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</si>
  <si>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</si>
  <si>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</si>
  <si>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</si>
  <si>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</si>
  <si>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</si>
  <si>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</si>
  <si>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</si>
  <si>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</si>
  <si>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</si>
  <si>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</si>
  <si>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</si>
  <si>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</si>
  <si>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</si>
  <si>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</si>
  <si>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</si>
  <si>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</si>
  <si>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</si>
  <si>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</si>
  <si>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</si>
  <si>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</si>
  <si>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</si>
  <si>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</si>
  <si>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</si>
  <si>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</si>
  <si>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</si>
  <si>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</si>
  <si>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</si>
  <si>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</si>
  <si>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</si>
  <si>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</si>
  <si>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</si>
  <si>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</si>
  <si>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</si>
  <si>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</si>
  <si>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</si>
  <si>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</si>
  <si>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</si>
  <si>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</si>
  <si>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</si>
  <si>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</si>
  <si>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</si>
  <si>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</si>
  <si>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</si>
  <si>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</si>
  <si>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</si>
  <si>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</si>
  <si>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</si>
  <si>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</si>
  <si>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</si>
  <si>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</si>
  <si>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</si>
  <si>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</si>
  <si>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</si>
  <si>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</si>
  <si>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</si>
  <si>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</si>
  <si>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</si>
  <si>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</si>
  <si>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</si>
  <si>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</si>
  <si>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</si>
  <si>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</si>
  <si>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</si>
  <si>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</si>
  <si>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</si>
  <si>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</si>
  <si>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</si>
  <si>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</si>
  <si>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</si>
  <si>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</si>
  <si>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</si>
  <si>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</si>
  <si>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</si>
  <si>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</si>
  <si>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</si>
  <si>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</si>
  <si>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</si>
  <si>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</si>
  <si>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</si>
  <si>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</si>
  <si>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</si>
  <si>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</si>
  <si>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和歌山県有田市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</si>
  <si>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</si>
  <si>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</si>
  <si>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</si>
  <si>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</si>
  <si>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</si>
  <si>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</si>
  <si>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</si>
  <si>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</si>
  <si>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</si>
  <si>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</si>
  <si>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</si>
  <si>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</si>
  <si>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</si>
  <si>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</si>
  <si>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</si>
  <si>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</si>
  <si>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</si>
  <si>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</si>
  <si>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</si>
  <si>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</si>
  <si>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</si>
  <si>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</si>
  <si>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</si>
  <si>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</si>
  <si>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</si>
  <si>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</si>
  <si>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</si>
  <si>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</si>
  <si>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</si>
  <si>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</si>
  <si>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</si>
  <si>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</si>
  <si>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</si>
  <si>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</si>
  <si>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</si>
  <si>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</si>
  <si>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</si>
  <si>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</si>
  <si>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</si>
  <si>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</si>
  <si>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</si>
  <si>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</si>
  <si>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</si>
  <si>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</si>
  <si>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</si>
  <si>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</si>
  <si>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</si>
  <si>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</si>
  <si>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</si>
  <si>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</si>
  <si>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</si>
  <si>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</si>
  <si>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</si>
  <si>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</si>
  <si>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</si>
  <si>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</si>
  <si>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</si>
  <si>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</si>
  <si>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</si>
  <si>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</si>
  <si>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</si>
  <si>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</si>
  <si>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</si>
  <si>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</si>
  <si>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</si>
  <si>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</si>
  <si>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</si>
  <si>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</si>
  <si>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</si>
  <si>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</si>
  <si>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</si>
  <si>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</si>
  <si>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</si>
  <si>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</si>
  <si>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</si>
  <si>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</si>
  <si>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</si>
  <si>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</si>
  <si>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</si>
  <si>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</si>
  <si>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</si>
  <si>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</si>
  <si>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</si>
  <si>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</si>
  <si>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</si>
  <si>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</si>
  <si>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</si>
  <si>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</si>
  <si>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</si>
  <si>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</si>
  <si>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</si>
  <si>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</si>
  <si>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</si>
  <si>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</si>
  <si>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</si>
  <si>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</si>
  <si>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</si>
  <si>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</si>
  <si>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</si>
  <si>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</si>
  <si>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</si>
  <si>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</si>
  <si>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</si>
  <si>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</si>
  <si>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</si>
  <si>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</si>
  <si>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</si>
  <si>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</si>
  <si>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</si>
  <si>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</si>
  <si>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</si>
  <si>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</si>
  <si>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</si>
  <si>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</si>
  <si>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</si>
  <si>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</si>
  <si>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</si>
  <si>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</si>
  <si>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</si>
  <si>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</si>
  <si>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</si>
  <si>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</si>
  <si>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</si>
  <si>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</si>
  <si>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</si>
  <si>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</si>
  <si>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</si>
  <si>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</si>
  <si>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</si>
  <si>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</si>
  <si>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</si>
  <si>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</si>
  <si>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</si>
  <si>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</si>
  <si>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</si>
  <si>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</si>
  <si>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</si>
  <si>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</si>
  <si>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</si>
  <si>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</si>
  <si>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</si>
  <si>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</si>
  <si>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</si>
  <si>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</si>
  <si>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</si>
  <si>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</si>
  <si>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</si>
  <si>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</si>
  <si>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</si>
  <si>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</si>
  <si>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</si>
  <si>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</si>
  <si>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</si>
  <si>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和歌山県有田市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</si>
  <si>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</si>
  <si>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</si>
  <si>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</si>
  <si>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</si>
  <si>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</si>
  <si>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</si>
  <si>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</si>
  <si>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</si>
  <si>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</si>
  <si>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</si>
  <si>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</si>
  <si>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</si>
  <si>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</si>
  <si>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</si>
  <si>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</si>
  <si>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</si>
  <si>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</si>
  <si>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</si>
  <si>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</si>
  <si>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</si>
  <si>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</si>
  <si>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</si>
  <si>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</si>
  <si>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</si>
  <si>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</si>
  <si>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</si>
  <si>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</si>
  <si>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</si>
  <si>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</si>
  <si>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</si>
  <si>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</si>
  <si>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</si>
  <si>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</si>
  <si>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</si>
  <si>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</si>
  <si>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</si>
  <si>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</si>
  <si>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</si>
  <si>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</si>
  <si>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病院事業会計</t>
    <phoneticPr fontId="5"/>
  </si>
  <si>
    <t>法適用企業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</si>
  <si>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</si>
  <si>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</si>
  <si>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</si>
  <si>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</si>
  <si>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</si>
  <si>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</si>
  <si>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</si>
  <si>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</si>
  <si>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</si>
  <si>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</si>
  <si>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</si>
  <si>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</si>
  <si>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</si>
  <si>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</si>
  <si>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</si>
  <si>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</si>
  <si>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</si>
  <si>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</si>
  <si>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</si>
  <si>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</si>
  <si>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</si>
  <si>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</si>
  <si>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</si>
  <si>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</si>
  <si>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</si>
  <si>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</si>
  <si>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</si>
  <si>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</si>
  <si>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</si>
  <si>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</si>
  <si>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</si>
  <si>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</si>
  <si>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</si>
  <si>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</si>
  <si>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</si>
  <si>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</si>
  <si>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</si>
  <si>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</si>
  <si>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</si>
  <si>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</si>
  <si>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</si>
  <si>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</si>
  <si>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</si>
  <si>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</si>
  <si>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</si>
  <si>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</si>
  <si>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</si>
  <si>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</si>
  <si>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</si>
  <si>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</si>
  <si>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</si>
  <si>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</si>
  <si>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</si>
  <si>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</si>
  <si>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</si>
  <si>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</si>
  <si>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</si>
  <si>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</si>
  <si>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</si>
  <si>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</si>
  <si>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</si>
  <si>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</si>
  <si>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</si>
  <si>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</si>
  <si>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</si>
  <si>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</si>
  <si>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</si>
  <si>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</si>
  <si>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</si>
  <si>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</si>
  <si>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</si>
  <si>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</si>
  <si>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</si>
  <si>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漁業集落排水事業特別会計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</si>
  <si>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</si>
  <si>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</si>
  <si>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</si>
  <si>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</si>
  <si>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</si>
  <si>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</si>
  <si>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</si>
  <si>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</si>
  <si>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</si>
  <si>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</si>
  <si>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</si>
  <si>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</si>
  <si>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</si>
  <si>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</si>
  <si>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</si>
  <si>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</si>
  <si>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</si>
  <si>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</si>
  <si>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</si>
  <si>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</si>
  <si>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</si>
  <si>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</si>
  <si>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</si>
  <si>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</si>
  <si>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</si>
  <si>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</si>
  <si>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</si>
  <si>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</si>
  <si>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</si>
  <si>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</si>
  <si>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</si>
  <si>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</si>
  <si>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</si>
  <si>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</si>
  <si>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</si>
  <si>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</si>
  <si>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</si>
  <si>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</si>
  <si>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</si>
  <si>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</si>
  <si>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</si>
  <si>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</si>
  <si>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</si>
  <si>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</si>
  <si>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</si>
  <si>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</si>
  <si>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</si>
  <si>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</si>
  <si>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</si>
  <si>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</si>
  <si>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</si>
  <si>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</si>
  <si>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</si>
  <si>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</si>
  <si>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</si>
  <si>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</si>
  <si>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</si>
  <si>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</si>
  <si>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</si>
  <si>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</si>
  <si>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</si>
  <si>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</si>
  <si>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</si>
  <si>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</si>
  <si>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</si>
  <si>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</si>
  <si>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</si>
  <si>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</si>
  <si>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</si>
  <si>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</si>
  <si>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</si>
  <si>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</si>
  <si>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</si>
  <si>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</si>
  <si>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</si>
  <si>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</si>
  <si>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</si>
  <si>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</si>
  <si>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</si>
  <si>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</si>
  <si>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</si>
  <si>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</si>
  <si>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</si>
  <si>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</si>
  <si>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</si>
  <si>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</si>
  <si>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</si>
  <si>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</si>
  <si>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</si>
  <si>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</si>
  <si>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4.74</t>
  </si>
  <si>
    <t>▲ 7.79</t>
  </si>
  <si>
    <t>▲ 6.26</t>
  </si>
  <si>
    <t>▲ 12.23</t>
  </si>
  <si>
    <t>病院事業会計</t>
  </si>
  <si>
    <t>▲ 0.81</t>
  </si>
  <si>
    <t>▲ 0.41</t>
  </si>
  <si>
    <t>▲ 1.84</t>
  </si>
  <si>
    <t>上水道事業会計</t>
  </si>
  <si>
    <t>一般会計</t>
  </si>
  <si>
    <t>介護保険特別会計</t>
  </si>
  <si>
    <t>国民健康保険特別会計</t>
  </si>
  <si>
    <t>後期高齢者医療特別会計</t>
  </si>
  <si>
    <t>漁業集落排水事業特別会計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</si>
  <si>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</si>
  <si>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</si>
  <si>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</si>
  <si>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</si>
  <si>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</si>
  <si>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</si>
  <si>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</si>
  <si>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</si>
  <si>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</si>
  <si>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有田周辺広域圏事務組合</t>
    <rPh sb="0" eb="2">
      <t>アリダ</t>
    </rPh>
    <rPh sb="2" eb="4">
      <t>シュウヘン</t>
    </rPh>
    <rPh sb="4" eb="6">
      <t>コウイキ</t>
    </rPh>
    <rPh sb="6" eb="7">
      <t>ケン</t>
    </rPh>
    <rPh sb="7" eb="9">
      <t>ジム</t>
    </rPh>
    <rPh sb="9" eb="11">
      <t>クミアイ</t>
    </rPh>
    <phoneticPr fontId="2"/>
  </si>
  <si>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8">
      <t>カイケイ</t>
    </rPh>
    <phoneticPr fontId="2"/>
  </si>
  <si>
    <t>有田聖苑事務組合</t>
    <rPh sb="0" eb="2">
      <t>アリダ</t>
    </rPh>
    <rPh sb="2" eb="3">
      <t>セイ</t>
    </rPh>
    <rPh sb="3" eb="4">
      <t>エン</t>
    </rPh>
    <rPh sb="4" eb="6">
      <t>ジム</t>
    </rPh>
    <rPh sb="6" eb="8">
      <t>クミアイ</t>
    </rPh>
    <phoneticPr fontId="2"/>
  </si>
  <si>
    <t>和歌山県後期高齢者医療広域連合</t>
    <rPh sb="0" eb="4">
      <t>ワカヤマケン</t>
    </rPh>
    <rPh sb="4" eb="11">
      <t>コウキコウレイシャイリョウ</t>
    </rPh>
    <rPh sb="11" eb="15">
      <t>コウイキレンゴウ</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</si>
  <si>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</si>
  <si>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和歌山県市町村総合事務組合</t>
    <rPh sb="0" eb="4">
      <t>ワカヤマケン</t>
    </rPh>
    <rPh sb="4" eb="7">
      <t>シチョウソン</t>
    </rPh>
    <rPh sb="7" eb="9">
      <t>ソウゴウ</t>
    </rPh>
    <rPh sb="9" eb="11">
      <t>ジム</t>
    </rPh>
    <rPh sb="11" eb="13">
      <t>クミアイ</t>
    </rPh>
    <phoneticPr fontId="2"/>
  </si>
  <si>
    <t>和歌山地方税回収機構</t>
    <rPh sb="0" eb="3">
      <t>ワカヤマ</t>
    </rPh>
    <rPh sb="3" eb="6">
      <t>チホウゼイ</t>
    </rPh>
    <rPh sb="6" eb="8">
      <t>カイシュウ</t>
    </rPh>
    <rPh sb="8" eb="10">
      <t>キコウ</t>
    </rPh>
    <phoneticPr fontId="2"/>
  </si>
  <si>
    <t>-</t>
    <phoneticPr fontId="2"/>
  </si>
  <si>
    <t>ふるさと応援基金</t>
    <rPh sb="4" eb="8">
      <t>オウエンキキン</t>
    </rPh>
    <phoneticPr fontId="5"/>
  </si>
  <si>
    <t>公共施設整備基金</t>
    <rPh sb="0" eb="2">
      <t>コウキョウ</t>
    </rPh>
    <rPh sb="2" eb="4">
      <t>シセツ</t>
    </rPh>
    <rPh sb="4" eb="6">
      <t>セイビ</t>
    </rPh>
    <rPh sb="6" eb="8">
      <t>キキン</t>
    </rPh>
    <phoneticPr fontId="5"/>
  </si>
  <si>
    <t>高齢者福祉対策事業基金</t>
    <rPh sb="0" eb="3">
      <t>コウレイシャ</t>
    </rPh>
    <rPh sb="3" eb="5">
      <t>フクシ</t>
    </rPh>
    <rPh sb="5" eb="7">
      <t>タイサク</t>
    </rPh>
    <rPh sb="7" eb="9">
      <t>ジギョウ</t>
    </rPh>
    <rPh sb="9" eb="11">
      <t>キキン</t>
    </rPh>
    <phoneticPr fontId="5"/>
  </si>
  <si>
    <t>文化振興基金</t>
    <rPh sb="0" eb="2">
      <t>ブンカ</t>
    </rPh>
    <rPh sb="2" eb="4">
      <t>シンコウ</t>
    </rPh>
    <rPh sb="4" eb="6">
      <t>キキン</t>
    </rPh>
    <phoneticPr fontId="5"/>
  </si>
  <si>
    <t>水産振興基金</t>
    <rPh sb="0" eb="2">
      <t>スイサン</t>
    </rPh>
    <rPh sb="2" eb="4">
      <t>シンコウ</t>
    </rPh>
    <rPh sb="4" eb="6">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</si>
  <si>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</si>
  <si>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</si>
  <si>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</si>
  <si>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平成28年度以降将来負担比率は算定されていない。
　有形固定資産減価償却率はおおむね類似団体平均のとおりやや増加傾向に推移している。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</si>
  <si>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</si>
  <si>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</si>
  <si>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</si>
  <si>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</si>
  <si>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</si>
  <si>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</si>
  <si>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平成28年度以降将来負担比率は算定されていない。
　実質公債費比率は減少傾向で推移を続けており、令和２年度に引き続き類似団体平均を下回った。</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</si>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</sst>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rgb="FFFF0000"/>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8"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AE28-44ED-A69B-E1EE9B8EC1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92098</c:v>
                </c:pt>
                <c:pt idx="1">
                  <c:v>16970</c:v>
                </c:pt>
                <c:pt idx="2">
                  <c:v>89046</c:v>
                </c:pt>
                <c:pt idx="3">
                  <c:v>52030</c:v>
                </c:pt>
                <c:pt idx="4">
                  <c:v>157248</c:v>
                </c:pt>
              </c:numCache>
            </c:numRef>
          </c:val>
          <c:smooth val="0"/>
          <c:extLst>
            <c:ext xmlns:c16="http://schemas.microsoft.com/office/drawing/2014/chart" uri="{C3380CC4-5D6E-409C-BE32-E72D297353CC}">
              <c16:uniqueId val="{00000001-AE28-44ED-A69B-E1EE9B8EC1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8.93</c:v>
                </c:pt>
                <c:pt idx="1">
                  <c:v>8.11</c:v>
                </c:pt>
                <c:pt idx="2">
                  <c:v>7.64</c:v>
                </c:pt>
                <c:pt idx="3">
                  <c:v>3.16</c:v>
                </c:pt>
                <c:pt idx="4">
                  <c:v>5.93</c:v>
                </c:pt>
              </c:numCache>
            </c:numRef>
          </c:val>
          <c:extLst>
            <c:ext xmlns:c16="http://schemas.microsoft.com/office/drawing/2014/chart" uri="{C3380CC4-5D6E-409C-BE32-E72D297353CC}">
              <c16:uniqueId val="{00000000-9AC2-4BF2-92E1-CEC26FD39F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39.01</c:v>
                </c:pt>
                <c:pt idx="1">
                  <c:v>37.04</c:v>
                </c:pt>
                <c:pt idx="2">
                  <c:v>36.35</c:v>
                </c:pt>
                <c:pt idx="3">
                  <c:v>30.36</c:v>
                </c:pt>
                <c:pt idx="4">
                  <c:v>30.71</c:v>
                </c:pt>
              </c:numCache>
            </c:numRef>
          </c:val>
          <c:extLst>
            <c:ext xmlns:c16="http://schemas.microsoft.com/office/drawing/2014/chart" uri="{C3380CC4-5D6E-409C-BE32-E72D297353CC}">
              <c16:uniqueId val="{00000001-9AC2-4BF2-92E1-CEC26FD39F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-4.74</c:v>
                </c:pt>
                <c:pt idx="1">
                  <c:v>-7.79</c:v>
                </c:pt>
                <c:pt idx="2">
                  <c:v>-6.26</c:v>
                </c:pt>
                <c:pt idx="3">
                  <c:v>-12.23</c:v>
                </c:pt>
                <c:pt idx="4">
                  <c:v>2.89</c:v>
                </c:pt>
              </c:numCache>
            </c:numRef>
          </c:val>
          <c:smooth val="0"/>
          <c:extLst>
            <c:ext xmlns:c16="http://schemas.microsoft.com/office/drawing/2014/chart" uri="{C3380CC4-5D6E-409C-BE32-E72D297353CC}">
              <c16:uniqueId val="{00000002-9AC2-4BF2-92E1-CEC26FD39F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41-44EC-AF88-7A53C14723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41-44EC-AF88-7A53C14723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41-44EC-AF88-7A53C14723CA}"/>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841-44EC-AF88-7A53C14723C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0.15</c:v>
                </c:pt>
                <c:pt idx="4">
                  <c:v>#N/A</c:v>
                </c:pt>
                <c:pt idx="5">
                  <c:v>0.15</c:v>
                </c:pt>
                <c:pt idx="6">
                  <c:v>#N/A</c:v>
                </c:pt>
                <c:pt idx="7">
                  <c:v>0.14000000000000001</c:v>
                </c:pt>
                <c:pt idx="8">
                  <c:v>#N/A</c:v>
                </c:pt>
                <c:pt idx="9">
                  <c:v>0.13</c:v>
                </c:pt>
              </c:numCache>
            </c:numRef>
          </c:val>
          <c:extLst>
            <c:ext xmlns:c16="http://schemas.microsoft.com/office/drawing/2014/chart" uri="{C3380CC4-5D6E-409C-BE32-E72D297353CC}">
              <c16:uniqueId val="{00000004-F841-44EC-AF88-7A53C14723C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3.43</c:v>
                </c:pt>
                <c:pt idx="2">
                  <c:v>#N/A</c:v>
                </c:pt>
                <c:pt idx="3">
                  <c:v>4.63</c:v>
                </c:pt>
                <c:pt idx="4">
                  <c:v>#N/A</c:v>
                </c:pt>
                <c:pt idx="5">
                  <c:v>2.75</c:v>
                </c:pt>
                <c:pt idx="6">
                  <c:v>#N/A</c:v>
                </c:pt>
                <c:pt idx="7">
                  <c:v>2.5</c:v>
                </c:pt>
                <c:pt idx="8">
                  <c:v>#N/A</c:v>
                </c:pt>
                <c:pt idx="9">
                  <c:v>2.37</c:v>
                </c:pt>
              </c:numCache>
            </c:numRef>
          </c:val>
          <c:extLst>
            <c:ext xmlns:c16="http://schemas.microsoft.com/office/drawing/2014/chart" uri="{C3380CC4-5D6E-409C-BE32-E72D297353CC}">
              <c16:uniqueId val="{00000005-F841-44EC-AF88-7A53C14723C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0.88</c:v>
                </c:pt>
                <c:pt idx="2">
                  <c:v>#N/A</c:v>
                </c:pt>
                <c:pt idx="3">
                  <c:v>1.89</c:v>
                </c:pt>
                <c:pt idx="4">
                  <c:v>#N/A</c:v>
                </c:pt>
                <c:pt idx="5">
                  <c:v>2.56</c:v>
                </c:pt>
                <c:pt idx="6">
                  <c:v>#N/A</c:v>
                </c:pt>
                <c:pt idx="7">
                  <c:v>2.3199999999999998</c:v>
                </c:pt>
                <c:pt idx="8">
                  <c:v>#N/A</c:v>
                </c:pt>
                <c:pt idx="9">
                  <c:v>2.64</c:v>
                </c:pt>
              </c:numCache>
            </c:numRef>
          </c:val>
          <c:extLst>
            <c:ext xmlns:c16="http://schemas.microsoft.com/office/drawing/2014/chart" uri="{C3380CC4-5D6E-409C-BE32-E72D297353CC}">
              <c16:uniqueId val="{00000006-F841-44EC-AF88-7A53C14723C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8.92</c:v>
                </c:pt>
                <c:pt idx="2">
                  <c:v>#N/A</c:v>
                </c:pt>
                <c:pt idx="3">
                  <c:v>8.1</c:v>
                </c:pt>
                <c:pt idx="4">
                  <c:v>#N/A</c:v>
                </c:pt>
                <c:pt idx="5">
                  <c:v>7.63</c:v>
                </c:pt>
                <c:pt idx="6">
                  <c:v>#N/A</c:v>
                </c:pt>
                <c:pt idx="7">
                  <c:v>3.16</c:v>
                </c:pt>
                <c:pt idx="8">
                  <c:v>#N/A</c:v>
                </c:pt>
                <c:pt idx="9">
                  <c:v>5.92</c:v>
                </c:pt>
              </c:numCache>
            </c:numRef>
          </c:val>
          <c:extLst>
            <c:ext xmlns:c16="http://schemas.microsoft.com/office/drawing/2014/chart" uri="{C3380CC4-5D6E-409C-BE32-E72D297353CC}">
              <c16:uniqueId val="{00000007-F841-44EC-AF88-7A53C14723CA}"/>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4.8499999999999996</c:v>
                </c:pt>
                <c:pt idx="2">
                  <c:v>#N/A</c:v>
                </c:pt>
                <c:pt idx="3">
                  <c:v>5.39</c:v>
                </c:pt>
                <c:pt idx="4">
                  <c:v>#N/A</c:v>
                </c:pt>
                <c:pt idx="5">
                  <c:v>5.74</c:v>
                </c:pt>
                <c:pt idx="6">
                  <c:v>#N/A</c:v>
                </c:pt>
                <c:pt idx="7">
                  <c:v>6.25</c:v>
                </c:pt>
                <c:pt idx="8">
                  <c:v>#N/A</c:v>
                </c:pt>
                <c:pt idx="9">
                  <c:v>6.28</c:v>
                </c:pt>
              </c:numCache>
            </c:numRef>
          </c:val>
          <c:extLst>
            <c:ext xmlns:c16="http://schemas.microsoft.com/office/drawing/2014/chart" uri="{C3380CC4-5D6E-409C-BE32-E72D297353CC}">
              <c16:uniqueId val="{00000008-F841-44EC-AF88-7A53C14723C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0.81</c:v>
                </c:pt>
                <c:pt idx="1">
                  <c:v>#N/A</c:v>
                </c:pt>
                <c:pt idx="2">
                  <c:v>0.41</c:v>
                </c:pt>
                <c:pt idx="3">
                  <c:v>#N/A</c:v>
                </c:pt>
                <c:pt idx="4">
                  <c:v>1.84</c:v>
                </c:pt>
                <c:pt idx="5">
                  <c:v>#N/A</c:v>
                </c:pt>
                <c:pt idx="6">
                  <c:v>#N/A</c:v>
                </c:pt>
                <c:pt idx="7">
                  <c:v>2.1800000000000002</c:v>
                </c:pt>
                <c:pt idx="8">
                  <c:v>#N/A</c:v>
                </c:pt>
                <c:pt idx="9">
                  <c:v>6.46</c:v>
                </c:pt>
              </c:numCache>
            </c:numRef>
          </c:val>
          <c:extLst>
            <c:ext xmlns:c16="http://schemas.microsoft.com/office/drawing/2014/chart" uri="{C3380CC4-5D6E-409C-BE32-E72D297353CC}">
              <c16:uniqueId val="{00000009-F841-44EC-AF88-7A53C14723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915</c:v>
                </c:pt>
                <c:pt idx="5">
                  <c:v>873</c:v>
                </c:pt>
                <c:pt idx="8">
                  <c:v>856</c:v>
                </c:pt>
                <c:pt idx="11">
                  <c:v>827</c:v>
                </c:pt>
                <c:pt idx="14">
                  <c:v>811</c:v>
                </c:pt>
              </c:numCache>
            </c:numRef>
          </c:val>
          <c:extLst>
            <c:ext xmlns:c16="http://schemas.microsoft.com/office/drawing/2014/chart" uri="{C3380CC4-5D6E-409C-BE32-E72D297353CC}">
              <c16:uniqueId val="{00000000-E47B-423D-8CD3-5B5A9307C9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7B-423D-8CD3-5B5A9307C9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7B-423D-8CD3-5B5A9307C9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E47B-423D-8CD3-5B5A9307C9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223</c:v>
                </c:pt>
                <c:pt idx="3">
                  <c:v>222</c:v>
                </c:pt>
                <c:pt idx="6">
                  <c:v>181</c:v>
                </c:pt>
                <c:pt idx="9">
                  <c:v>188</c:v>
                </c:pt>
                <c:pt idx="12">
                  <c:v>199</c:v>
                </c:pt>
              </c:numCache>
            </c:numRef>
          </c:val>
          <c:extLst>
            <c:ext xmlns:c16="http://schemas.microsoft.com/office/drawing/2014/chart" uri="{C3380CC4-5D6E-409C-BE32-E72D297353CC}">
              <c16:uniqueId val="{00000004-E47B-423D-8CD3-5B5A9307C9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7B-423D-8CD3-5B5A9307C9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7B-423D-8CD3-5B5A9307C9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1381</c:v>
                </c:pt>
                <c:pt idx="3">
                  <c:v>1233</c:v>
                </c:pt>
                <c:pt idx="6">
                  <c:v>1154</c:v>
                </c:pt>
                <c:pt idx="9">
                  <c:v>1104</c:v>
                </c:pt>
                <c:pt idx="12">
                  <c:v>1134</c:v>
                </c:pt>
              </c:numCache>
            </c:numRef>
          </c:val>
          <c:extLst>
            <c:ext xmlns:c16="http://schemas.microsoft.com/office/drawing/2014/chart" uri="{C3380CC4-5D6E-409C-BE32-E72D297353CC}">
              <c16:uniqueId val="{00000007-E47B-423D-8CD3-5B5A9307C9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690</c:v>
                </c:pt>
                <c:pt idx="2">
                  <c:v>#N/A</c:v>
                </c:pt>
                <c:pt idx="3">
                  <c:v>#N/A</c:v>
                </c:pt>
                <c:pt idx="4">
                  <c:v>583</c:v>
                </c:pt>
                <c:pt idx="5">
                  <c:v>#N/A</c:v>
                </c:pt>
                <c:pt idx="6">
                  <c:v>#N/A</c:v>
                </c:pt>
                <c:pt idx="7">
                  <c:v>480</c:v>
                </c:pt>
                <c:pt idx="8">
                  <c:v>#N/A</c:v>
                </c:pt>
                <c:pt idx="9">
                  <c:v>#N/A</c:v>
                </c:pt>
                <c:pt idx="10">
                  <c:v>466</c:v>
                </c:pt>
                <c:pt idx="11">
                  <c:v>#N/A</c:v>
                </c:pt>
                <c:pt idx="12">
                  <c:v>#N/A</c:v>
                </c:pt>
                <c:pt idx="13">
                  <c:v>523</c:v>
                </c:pt>
                <c:pt idx="14">
                  <c:v>#N/A</c:v>
                </c:pt>
              </c:numCache>
            </c:numRef>
          </c:val>
          <c:smooth val="0"/>
          <c:extLst>
            <c:ext xmlns:c16="http://schemas.microsoft.com/office/drawing/2014/chart" uri="{C3380CC4-5D6E-409C-BE32-E72D297353CC}">
              <c16:uniqueId val="{00000008-E47B-423D-8CD3-5B5A9307C9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8983</c:v>
                </c:pt>
                <c:pt idx="5">
                  <c:v>9026</c:v>
                </c:pt>
                <c:pt idx="8">
                  <c:v>8756</c:v>
                </c:pt>
                <c:pt idx="11">
                  <c:v>8817</c:v>
                </c:pt>
                <c:pt idx="14">
                  <c:v>9479</c:v>
                </c:pt>
              </c:numCache>
            </c:numRef>
          </c:val>
          <c:extLst>
            <c:ext xmlns:c16="http://schemas.microsoft.com/office/drawing/2014/chart" uri="{C3380CC4-5D6E-409C-BE32-E72D297353CC}">
              <c16:uniqueId val="{00000000-8D06-4FA9-B88E-D31C2A697F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D06-4FA9-B88E-D31C2A697F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5805</c:v>
                </c:pt>
                <c:pt idx="5">
                  <c:v>6220</c:v>
                </c:pt>
                <c:pt idx="8">
                  <c:v>7463</c:v>
                </c:pt>
                <c:pt idx="11">
                  <c:v>8794</c:v>
                </c:pt>
                <c:pt idx="14">
                  <c:v>10426</c:v>
                </c:pt>
              </c:numCache>
            </c:numRef>
          </c:val>
          <c:extLst>
            <c:ext xmlns:c16="http://schemas.microsoft.com/office/drawing/2014/chart" uri="{C3380CC4-5D6E-409C-BE32-E72D297353CC}">
              <c16:uniqueId val="{00000002-8D06-4FA9-B88E-D31C2A697F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06-4FA9-B88E-D31C2A697F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06-4FA9-B88E-D31C2A697F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06-4FA9-B88E-D31C2A697F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1964</c:v>
                </c:pt>
                <c:pt idx="3">
                  <c:v>2301</c:v>
                </c:pt>
                <c:pt idx="6">
                  <c:v>2203</c:v>
                </c:pt>
                <c:pt idx="9">
                  <c:v>2132</c:v>
                </c:pt>
                <c:pt idx="12">
                  <c:v>2088</c:v>
                </c:pt>
              </c:numCache>
            </c:numRef>
          </c:val>
          <c:extLst>
            <c:ext xmlns:c16="http://schemas.microsoft.com/office/drawing/2014/chart" uri="{C3380CC4-5D6E-409C-BE32-E72D297353CC}">
              <c16:uniqueId val="{00000006-8D06-4FA9-B88E-D31C2A697F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4</c:v>
                </c:pt>
                <c:pt idx="6">
                  <c:v>60</c:v>
                </c:pt>
                <c:pt idx="9">
                  <c:v>392</c:v>
                </c:pt>
                <c:pt idx="12">
                  <c:v>631</c:v>
                </c:pt>
              </c:numCache>
            </c:numRef>
          </c:val>
          <c:extLst>
            <c:ext xmlns:c16="http://schemas.microsoft.com/office/drawing/2014/chart" uri="{C3380CC4-5D6E-409C-BE32-E72D297353CC}">
              <c16:uniqueId val="{00000007-8D06-4FA9-B88E-D31C2A697F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1160</c:v>
                </c:pt>
                <c:pt idx="3">
                  <c:v>985</c:v>
                </c:pt>
                <c:pt idx="6">
                  <c:v>1004</c:v>
                </c:pt>
                <c:pt idx="9">
                  <c:v>848</c:v>
                </c:pt>
                <c:pt idx="12">
                  <c:v>694</c:v>
                </c:pt>
              </c:numCache>
            </c:numRef>
          </c:val>
          <c:extLst>
            <c:ext xmlns:c16="http://schemas.microsoft.com/office/drawing/2014/chart" uri="{C3380CC4-5D6E-409C-BE32-E72D297353CC}">
              <c16:uniqueId val="{00000008-8D06-4FA9-B88E-D31C2A697F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D06-4FA9-B88E-D31C2A697F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10525</c:v>
                </c:pt>
                <c:pt idx="3">
                  <c:v>9904</c:v>
                </c:pt>
                <c:pt idx="6">
                  <c:v>10136</c:v>
                </c:pt>
                <c:pt idx="9">
                  <c:v>9934</c:v>
                </c:pt>
                <c:pt idx="12">
                  <c:v>10518</c:v>
                </c:pt>
              </c:numCache>
            </c:numRef>
          </c:val>
          <c:extLst>
            <c:ext xmlns:c16="http://schemas.microsoft.com/office/drawing/2014/chart" uri="{C3380CC4-5D6E-409C-BE32-E72D297353CC}">
              <c16:uniqueId val="{0000000A-8D06-4FA9-B88E-D31C2A697F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06-4FA9-B88E-D31C2A697F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2577</c:v>
                </c:pt>
                <c:pt idx="1">
                  <c:v>2250</c:v>
                </c:pt>
                <c:pt idx="2">
                  <c:v>2368</c:v>
                </c:pt>
              </c:numCache>
            </c:numRef>
          </c:val>
          <c:extLst>
            <c:ext xmlns:c16="http://schemas.microsoft.com/office/drawing/2014/chart" uri="{C3380CC4-5D6E-409C-BE32-E72D297353CC}">
              <c16:uniqueId val="{00000000-18D8-4A74-8C8C-15B22C8248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1125</c:v>
                </c:pt>
                <c:pt idx="1">
                  <c:v>1327</c:v>
                </c:pt>
                <c:pt idx="2">
                  <c:v>1430</c:v>
                </c:pt>
              </c:numCache>
            </c:numRef>
          </c:val>
          <c:extLst>
            <c:ext xmlns:c16="http://schemas.microsoft.com/office/drawing/2014/chart" uri="{C3380CC4-5D6E-409C-BE32-E72D297353CC}">
              <c16:uniqueId val="{00000001-18D8-4A74-8C8C-15B22C8248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2812</c:v>
                </c:pt>
                <c:pt idx="1">
                  <c:v>4168</c:v>
                </c:pt>
                <c:pt idx="2">
                  <c:v>5634</c:v>
                </c:pt>
              </c:numCache>
            </c:numRef>
          </c:val>
          <c:extLst>
            <c:ext xmlns:c16="http://schemas.microsoft.com/office/drawing/2014/chart" uri="{C3380CC4-5D6E-409C-BE32-E72D297353CC}">
              <c16:uniqueId val="{00000002-18D8-4A74-8C8C-15B22C8248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{3EE601C3-210C-408D-A803-26E5A4AD0B23}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616-496C-BCAE-3857FF6C77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{3874315A-23EE-4950-B5CD-F6E90F16A75C}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16-496C-BCAE-3857FF6C77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{99FBDF34-B2F9-4F25-B87A-1D522028219D}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16-496C-BCAE-3857FF6C77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{B54D3A07-0865-4885-894B-F7E8ECD6A348}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16-496C-BCAE-3857FF6C77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{55F544CE-CE08-4D38-BD24-FE64FCEC4485}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16-496C-BCAE-3857FF6C77B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{AF5085AB-3109-446A-9299-60C248BDC004}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616-496C-BCAE-3857FF6C77B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{1035273C-17FE-47B4-98F5-8F4F7073F49F}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616-496C-BCAE-3857FF6C77B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{DD3CB0C3-754B-461D-9153-F7B12FB3F439}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616-496C-BCAE-3857FF6C77B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{36193057-340A-4156-BD24-2BF1E7FA4673}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616-496C-BCAE-3857FF6C77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55</c:v>
                </c:pt>
                <c:pt idx="16">
                  <c:v>56.2</c:v>
                </c:pt>
                <c:pt idx="24">
                  <c:v>60.7</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616-496C-BCAE-3857FF6C77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{C195FF1B-9A46-49A2-BE1A-322F72AC2927}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616-496C-BCAE-3857FF6C77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{C3BE66B6-536A-4C69-9C3C-445D7202DC33}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16-496C-BCAE-3857FF6C77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{30D04117-281E-4EEE-8FE5-08AC5FA99267}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16-496C-BCAE-3857FF6C77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{37959309-77A0-4BFB-AC97-D4D786DB72C8}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16-496C-BCAE-3857FF6C77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{355CCABB-FCBC-4547-927B-670FDDEBF2D0}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16-496C-BCAE-3857FF6C77B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{4AF322D0-AB7E-488C-AEAE-9515881C6DBC}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616-496C-BCAE-3857FF6C77B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{856BD6FC-E14D-408F-BEC3-57AA95013168}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616-496C-BCAE-3857FF6C77B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{A8C29476-EC30-4C90-A21D-29B0A5D9158C}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616-496C-BCAE-3857FF6C77B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{08D25A18-67E3-4E6F-B955-3684F93C420A}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616-496C-BCAE-3857FF6C77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7616-496C-BCAE-3857FF6C77B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{6B0C7E85-15C2-4044-8E99-2D2560D48D0D}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67-41D7-9171-DA712348B6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{E483A81D-9C0D-4C03-A4CE-13ED96B89686}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67-41D7-9171-DA712348B6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{D0C4573D-6C3F-4E65-96F2-3A22D19CA4F8}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67-41D7-9171-DA712348B6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{E1E4CF65-1C19-47E4-A2EB-23A3DE162997}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67-41D7-9171-DA712348B6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{9ED00B9B-E994-4295-BC56-728457560FFE}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67-41D7-9171-DA712348B6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{4A02D7C6-3F93-48A1-A995-B82866C8EDA0}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67-41D7-9171-DA712348B6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{CE160E46-3724-46DB-A361-176025B3572B}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67-41D7-9171-DA712348B6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{BBA640DB-C427-4C73-928B-27EB4297D2B1}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67-41D7-9171-DA712348B6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{1F363A55-41B1-4EB6-B3FE-AE87E628E218}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67-41D7-9171-DA712348B6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10.3</c:v>
                </c:pt>
                <c:pt idx="16">
                  <c:v>9.1999999999999993</c:v>
                </c:pt>
                <c:pt idx="24">
                  <c:v>7.9</c:v>
                </c:pt>
                <c:pt idx="32">
                  <c:v>7.4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367-41D7-9171-DA712348B6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{909FCDD9-9E6E-4D77-B1F5-E00F6E9F5029}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67-41D7-9171-DA712348B6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{4E7DD5CC-79C3-46DB-84F0-25556F253911}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67-41D7-9171-DA712348B6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{B2A71D82-9812-4D25-A38D-C03FD0FF1A5D}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67-41D7-9171-DA712348B6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{4181F28D-8F49-43F6-B9D0-217AC165DCC2}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67-41D7-9171-DA712348B6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{08B4BD05-EBC6-4483-B7D6-A8C71E1C60C8}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67-41D7-9171-DA712348B6E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{8F6BBD36-835F-4A80-A9EE-87BF95173540}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67-41D7-9171-DA712348B6E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{B2533BD2-4E22-4108-8B9C-30AD7DE3C469}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67-41D7-9171-DA712348B6E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{DA582D2A-E9F2-4563-BF42-110005BAD030}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67-41D7-9171-DA712348B6E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{2B610B62-7EF2-426B-8597-A7D2C9906026}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67-41D7-9171-DA712348B6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5367-41D7-9171-DA712348B6EA}"/>
            </c:ext>
          </c:extLst>
        </c:ser>
        <c:dLbls>
          <c:showLegendKey val="0"/>
          <c:showVal val="1"/>
          <c:showCatName val="0"/>
          <c:showSerName val="0"/>
          <c:showPercent val="0"/>
          <c:showBubbleSize val="0"/>
        </c:dLbls>
        <c:axId val="84219776"/>
        <c:axId val="84234240"/>
      </c:scatterChart>
      <c:valAx>
        <c:axId val="84219776"/>
        <c:scaling>
          <c:orientation val="maxMin"/>
          <c:max val="8.6"/>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起債抑制方針により平成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、算入公債費</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はともに減少傾向で推移を続けてきたが、平成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年度借入公共事業等債等の元金償還が開始したことにより元利償還金等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は増加に転じた。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今後も起債抑制方針を継続するが、有和中学校建設事業や新都市公園整備事業等の大型事業により地方債発行額は増加する見込みであるため、計画的な基金積立など適切な財政運営の維持に努める。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満期一括償還地方債の残高はない。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13,000</a:t>
          </a:r>
          <a:r>
            <a:rPr kumimoji="1" lang="ja-JP" altLang="en-US" sz="1400">
              <a:latin typeface="ＭＳ ゴシック" pitchFamily="49" charset="-128"/>
              <a:ea typeface="ＭＳ ゴシック" pitchFamily="49" charset="-128"/>
            </a:rPr>
            <a:t>百万円台でほぼ横ばいとなっている一方で、ふるさと応援寄付金の増加に伴うふるさと応援基金等の充当可能基金</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の残高の増加が続いてるため、将来負担比率（分子）は減少傾向が続いている。</a:t>
          </a:r>
        </a:p>
        <a:p>
          <a:r>
            <a:rPr kumimoji="1" lang="ja-JP" altLang="en-US" sz="1400">
              <a:latin typeface="ＭＳ ゴシック" pitchFamily="49" charset="-128"/>
              <a:ea typeface="ＭＳ ゴシック" pitchFamily="49" charset="-128"/>
            </a:rPr>
            <a:t>　一方で、有和中学校建設事業等の大型事業により地方債残高は前年度から増加した。令和４年度以降も大型事業が予定されているので、充当可能基金等の財源確保により適切な財政運営の維持に努める。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135,810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千円取り崩した一方、財政調整基金で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2,160,826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千円積み立てたことなどにより、基金残高は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1,687,860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9,432,281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を財政調整基金として積立を行う。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その他目的基金では、ふるさと応援基金の有効活用とふるさと応援寄付金の更なる確保に努めるほか、今後の公共施設等老朽化対策の財源として、公共施設等整備基金を計画的に積み立てていく。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また、今後予定されている大型事業に係る起債発行額の増に備え、減債基金も計画的に積み立てていく。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・ふるさと応援基金：ふるさと応援寄付金の寄付者の思いの実現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・公共施設整備基金：安全で快適な公共施設の管理および財政の健全な運営に資する公共施設の整備等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・高齢者福祉対策事業基金：高齢者福祉対策事業の実施</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・文化振興基金：文化振興事業の充実強化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・水産振興基金：漁業後継者の担い手育成等漁村地域の活性化</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百万円を取り崩し統合中学校建設事業等に充当した一方で、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百万円を取り崩して庁舎長寿命化改修事業等に充当した一方で、今後の公共施設等の老朽化対策の財源として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上記の増減等によりその他特定基金の残高は対前年度比で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・ふるさと応援基金：基金の有効活用とふるさと応援寄付金の更なる確保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・公共施設等整備基金：今後の老朽化対策の財源として、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百万円を目途に毎年度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令和３年度中に取り崩しはなかった一方で、令和２年度決算剰余額の２分の１に相当する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対標準財政規模比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％以上の基金残高を維持する。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百万円を積立てたことにより基金残高は対前年度比で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今後予定される大型事業による公債費の増加に備え、計画的に積立を行う。　</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有形固定資産減価償却率は前年度に引き続き各施設での減価償却累計額の増加により、対前年度比で</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％の増加となった。　</a:t>
          </a:r>
        </a:p>
        <a:p>
          <a:r>
            <a:rPr kumimoji="1" lang="ja-JP" altLang="en-US" sz="1100">
              <a:latin typeface="ＭＳ Ｐゴシック" panose="020B0600070205080204" pitchFamily="50" charset="-128"/>
              <a:ea typeface="ＭＳ Ｐゴシック" panose="020B0600070205080204" pitchFamily="50" charset="-128"/>
            </a:rPr>
            <a:t>　各施設で維持管理コストが増大しないよう、公共施設等総合管理計画に基づき、効果的な維持管理・修繕・更新等の取り組みを進める。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71" name="直線コネクタ 70"/>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2" name="有形固定資産減価償却率最小値テキスト"/>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3" name="直線コネクタ 72"/>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4"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5" name="直線コネクタ 74"/>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8" name="フローチャート: 判断 77"/>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9" name="フローチャート: 判断 78"/>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0" name="フローチャート: 判断 79"/>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81" name="フローチャート: 判断 80"/>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30163</xdr:rowOff>
    </xdr:from>
    <xdr:to>
      <xdr:col>23</xdr:col>
      <xdr:colOff>136525</xdr:colOff>
      <xdr:row>31</xdr:row>
      <xdr:rowOff>131763</xdr:rowOff>
    </xdr:to>
    <xdr:sp macro="" textlink="">
      <xdr:nvSpPr>
        <xdr:cNvPr id="87" name="楕円 86"/>
        <xdr:cNvSpPr/>
      </xdr:nvSpPr>
      <xdr:spPr>
        <a:xfrm>
          <a:off x="47117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8590</xdr:rowOff>
    </xdr:from>
    <xdr:ext cx="405111" cy="259045"/>
    <xdr:sp macro="" textlink="">
      <xdr:nvSpPr>
        <xdr:cNvPr id="88" name="有形固定資産減価償却率該当値テキスト"/>
        <xdr:cNvSpPr txBox="1"/>
      </xdr:nvSpPr>
      <xdr:spPr>
        <a:xfrm>
          <a:off x="4813300" y="6095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104458</xdr:rowOff>
    </xdr:from>
    <xdr:to>
      <xdr:col>19</xdr:col>
      <xdr:colOff>187325</xdr:colOff>
      <xdr:row>31</xdr:row>
      <xdr:rowOff>34608</xdr:rowOff>
    </xdr:to>
    <xdr:sp macro="" textlink="">
      <xdr:nvSpPr>
        <xdr:cNvPr id="89" name="楕円 88"/>
        <xdr:cNvSpPr/>
      </xdr:nvSpPr>
      <xdr:spPr>
        <a:xfrm>
          <a:off x="4000500" y="60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155258</xdr:rowOff>
    </xdr:from>
    <xdr:to>
      <xdr:col>23</xdr:col>
      <xdr:colOff>85725</xdr:colOff>
      <xdr:row>31</xdr:row>
      <xdr:rowOff>80963</xdr:rowOff>
    </xdr:to>
    <xdr:cxnSp macro="">
      <xdr:nvCxnSpPr>
        <xdr:cNvPr id="90" name="直線コネクタ 89"/>
        <xdr:cNvCxnSpPr/>
      </xdr:nvCxnSpPr>
      <xdr:spPr>
        <a:xfrm>
          <a:off x="4051300" y="6070283"/>
          <a:ext cx="711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91" name="楕円 90"/>
        <xdr:cNvSpPr/>
      </xdr:nvSpPr>
      <xdr:spPr>
        <a:xfrm>
          <a:off x="323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30</xdr:row>
      <xdr:rowOff>155258</xdr:rowOff>
    </xdr:to>
    <xdr:cxnSp macro="">
      <xdr:nvCxnSpPr>
        <xdr:cNvPr id="92" name="直線コネクタ 91"/>
        <xdr:cNvCxnSpPr/>
      </xdr:nvCxnSpPr>
      <xdr:spPr>
        <a:xfrm>
          <a:off x="3289300" y="5827395"/>
          <a:ext cx="762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139700</xdr:rowOff>
    </xdr:from>
    <xdr:to>
      <xdr:col>11</xdr:col>
      <xdr:colOff>187325</xdr:colOff>
      <xdr:row>29</xdr:row>
      <xdr:rowOff>69850</xdr:rowOff>
    </xdr:to>
    <xdr:sp macro="" textlink="">
      <xdr:nvSpPr>
        <xdr:cNvPr id="93" name="楕円 92"/>
        <xdr:cNvSpPr/>
      </xdr:nvSpPr>
      <xdr:spPr>
        <a:xfrm>
          <a:off x="2476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19050</xdr:rowOff>
    </xdr:from>
    <xdr:to>
      <xdr:col>15</xdr:col>
      <xdr:colOff>136525</xdr:colOff>
      <xdr:row>29</xdr:row>
      <xdr:rowOff>83820</xdr:rowOff>
    </xdr:to>
    <xdr:cxnSp macro="">
      <xdr:nvCxnSpPr>
        <xdr:cNvPr id="94" name="直線コネクタ 93"/>
        <xdr:cNvCxnSpPr/>
      </xdr:nvCxnSpPr>
      <xdr:spPr>
        <a:xfrm>
          <a:off x="2527300" y="576262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86995</xdr:rowOff>
    </xdr:from>
    <xdr:to>
      <xdr:col>7</xdr:col>
      <xdr:colOff>187325</xdr:colOff>
      <xdr:row>30</xdr:row>
      <xdr:rowOff>17145</xdr:rowOff>
    </xdr:to>
    <xdr:sp macro="" textlink="">
      <xdr:nvSpPr>
        <xdr:cNvPr id="95" name="楕円 94"/>
        <xdr:cNvSpPr/>
      </xdr:nvSpPr>
      <xdr:spPr>
        <a:xfrm>
          <a:off x="1714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19050</xdr:rowOff>
    </xdr:from>
    <xdr:to>
      <xdr:col>11</xdr:col>
      <xdr:colOff>136525</xdr:colOff>
      <xdr:row>29</xdr:row>
      <xdr:rowOff>137795</xdr:rowOff>
    </xdr:to>
    <xdr:cxnSp macro="">
      <xdr:nvCxnSpPr>
        <xdr:cNvPr id="96" name="直線コネクタ 95"/>
        <xdr:cNvCxnSpPr/>
      </xdr:nvCxnSpPr>
      <xdr:spPr>
        <a:xfrm flipV="1">
          <a:off x="1765300" y="5762625"/>
          <a:ext cx="762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97" name="n_1aveValue有形固定資産減価償却率"/>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98" name="n_2aveValue有形固定資産減価償却率"/>
        <xdr:cNvSpPr txBox="1"/>
      </xdr:nvSpPr>
      <xdr:spPr>
        <a:xfrm>
          <a:off x="3086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99" name="n_3aveValue有形固定資産減価償却率"/>
        <xdr:cNvSpPr txBox="1"/>
      </xdr:nvSpPr>
      <xdr:spPr>
        <a:xfrm>
          <a:off x="2324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0" name="n_4aveValue有形固定資産減価償却率"/>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25735</xdr:rowOff>
    </xdr:from>
    <xdr:ext cx="405111" cy="259045"/>
    <xdr:sp macro="" textlink="">
      <xdr:nvSpPr>
        <xdr:cNvPr id="101" name="n_1mainValue有形固定資産減価償却率"/>
        <xdr:cNvSpPr txBox="1"/>
      </xdr:nvSpPr>
      <xdr:spPr>
        <a:xfrm>
          <a:off x="3836044" y="611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102" name="n_2mainValue有形固定資産減価償却率"/>
        <xdr:cNvSpPr txBox="1"/>
      </xdr:nvSpPr>
      <xdr:spPr>
        <a:xfrm>
          <a:off x="3086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86377</xdr:rowOff>
    </xdr:from>
    <xdr:ext cx="405111" cy="259045"/>
    <xdr:sp macro="" textlink="">
      <xdr:nvSpPr>
        <xdr:cNvPr id="103" name="n_3mainValue有形固定資産減価償却率"/>
        <xdr:cNvSpPr txBox="1"/>
      </xdr:nvSpPr>
      <xdr:spPr>
        <a:xfrm>
          <a:off x="2324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8272</xdr:rowOff>
    </xdr:from>
    <xdr:ext cx="405111" cy="259045"/>
    <xdr:sp macro="" textlink="">
      <xdr:nvSpPr>
        <xdr:cNvPr id="104" name="n_4mainValue有形固定資産減価償却率"/>
        <xdr:cNvSpPr txBox="1"/>
      </xdr:nvSpPr>
      <xdr:spPr>
        <a:xfrm>
          <a:off x="1562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債務償還比率は充当可能基金残高の増加に伴う充当可能財源の増加と地方債残高の減少により、対前年度比で</a:t>
          </a:r>
          <a:r>
            <a:rPr kumimoji="1" lang="en-US" altLang="ja-JP" sz="1100">
              <a:latin typeface="ＭＳ Ｐゴシック" panose="020B0600070205080204" pitchFamily="50" charset="-128"/>
              <a:ea typeface="ＭＳ Ｐゴシック" panose="020B0600070205080204" pitchFamily="50" charset="-128"/>
            </a:rPr>
            <a:t>158.8</a:t>
          </a:r>
          <a:r>
            <a:rPr kumimoji="1" lang="ja-JP" altLang="en-US" sz="1100">
              <a:latin typeface="ＭＳ Ｐゴシック" panose="020B0600070205080204" pitchFamily="50" charset="-128"/>
              <a:ea typeface="ＭＳ Ｐゴシック" panose="020B0600070205080204" pitchFamily="50" charset="-128"/>
            </a:rPr>
            <a:t>％の減少となった。</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4" name="直線コネクタ 133"/>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5" name="債務償還比率最小値テキスト"/>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6" name="直線コネクタ 135"/>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7" name="債務償還比率最大値テキスト"/>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8" name="直線コネクタ 137"/>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9" name="債務償還比率平均値テキスト"/>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40" name="フローチャート: 判断 139"/>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1" name="フローチャート: 判断 140"/>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2" name="フローチャート: 判断 141"/>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3" name="フローチャート: 判断 142"/>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4" name="フローチャート: 判断 143"/>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7980</xdr:rowOff>
    </xdr:from>
    <xdr:to>
      <xdr:col>76</xdr:col>
      <xdr:colOff>73025</xdr:colOff>
      <xdr:row>26</xdr:row>
      <xdr:rowOff>109580</xdr:rowOff>
    </xdr:to>
    <xdr:sp macro="" textlink="">
      <xdr:nvSpPr>
        <xdr:cNvPr id="150" name="楕円 149"/>
        <xdr:cNvSpPr/>
      </xdr:nvSpPr>
      <xdr:spPr>
        <a:xfrm>
          <a:off x="14744700" y="523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132457</xdr:rowOff>
    </xdr:from>
    <xdr:ext cx="469744" cy="259045"/>
    <xdr:sp macro="" textlink="">
      <xdr:nvSpPr>
        <xdr:cNvPr id="151" name="債務償還比率該当値テキスト"/>
        <xdr:cNvSpPr txBox="1"/>
      </xdr:nvSpPr>
      <xdr:spPr>
        <a:xfrm>
          <a:off x="14846300" y="519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122238</xdr:rowOff>
    </xdr:from>
    <xdr:to>
      <xdr:col>72</xdr:col>
      <xdr:colOff>123825</xdr:colOff>
      <xdr:row>28</xdr:row>
      <xdr:rowOff>52388</xdr:rowOff>
    </xdr:to>
    <xdr:sp macro="" textlink="">
      <xdr:nvSpPr>
        <xdr:cNvPr id="152" name="楕円 151"/>
        <xdr:cNvSpPr/>
      </xdr:nvSpPr>
      <xdr:spPr>
        <a:xfrm>
          <a:off x="14033500" y="55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58780</xdr:rowOff>
    </xdr:from>
    <xdr:to>
      <xdr:col>76</xdr:col>
      <xdr:colOff>22225</xdr:colOff>
      <xdr:row>28</xdr:row>
      <xdr:rowOff>1588</xdr:rowOff>
    </xdr:to>
    <xdr:cxnSp macro="">
      <xdr:nvCxnSpPr>
        <xdr:cNvPr id="153" name="直線コネクタ 152"/>
        <xdr:cNvCxnSpPr/>
      </xdr:nvCxnSpPr>
      <xdr:spPr>
        <a:xfrm flipV="1">
          <a:off x="14084300" y="5288005"/>
          <a:ext cx="711200" cy="28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21865</xdr:rowOff>
    </xdr:from>
    <xdr:to>
      <xdr:col>68</xdr:col>
      <xdr:colOff>123825</xdr:colOff>
      <xdr:row>29</xdr:row>
      <xdr:rowOff>123465</xdr:rowOff>
    </xdr:to>
    <xdr:sp macro="" textlink="">
      <xdr:nvSpPr>
        <xdr:cNvPr id="154" name="楕円 153"/>
        <xdr:cNvSpPr/>
      </xdr:nvSpPr>
      <xdr:spPr>
        <a:xfrm>
          <a:off x="13271500" y="57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1588</xdr:rowOff>
    </xdr:from>
    <xdr:to>
      <xdr:col>72</xdr:col>
      <xdr:colOff>73025</xdr:colOff>
      <xdr:row>29</xdr:row>
      <xdr:rowOff>72665</xdr:rowOff>
    </xdr:to>
    <xdr:cxnSp macro="">
      <xdr:nvCxnSpPr>
        <xdr:cNvPr id="155" name="直線コネクタ 154"/>
        <xdr:cNvCxnSpPr/>
      </xdr:nvCxnSpPr>
      <xdr:spPr>
        <a:xfrm flipV="1">
          <a:off x="13322300" y="5573713"/>
          <a:ext cx="762000" cy="24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8202</xdr:rowOff>
    </xdr:from>
    <xdr:to>
      <xdr:col>64</xdr:col>
      <xdr:colOff>123825</xdr:colOff>
      <xdr:row>30</xdr:row>
      <xdr:rowOff>109802</xdr:rowOff>
    </xdr:to>
    <xdr:sp macro="" textlink="">
      <xdr:nvSpPr>
        <xdr:cNvPr id="156" name="楕円 155"/>
        <xdr:cNvSpPr/>
      </xdr:nvSpPr>
      <xdr:spPr>
        <a:xfrm>
          <a:off x="12509500" y="592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72665</xdr:rowOff>
    </xdr:from>
    <xdr:to>
      <xdr:col>68</xdr:col>
      <xdr:colOff>73025</xdr:colOff>
      <xdr:row>30</xdr:row>
      <xdr:rowOff>59002</xdr:rowOff>
    </xdr:to>
    <xdr:cxnSp macro="">
      <xdr:nvCxnSpPr>
        <xdr:cNvPr id="157" name="直線コネクタ 156"/>
        <xdr:cNvCxnSpPr/>
      </xdr:nvCxnSpPr>
      <xdr:spPr>
        <a:xfrm flipV="1">
          <a:off x="12560300" y="5816240"/>
          <a:ext cx="762000" cy="1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122788</xdr:rowOff>
    </xdr:from>
    <xdr:to>
      <xdr:col>60</xdr:col>
      <xdr:colOff>123825</xdr:colOff>
      <xdr:row>29</xdr:row>
      <xdr:rowOff>52938</xdr:rowOff>
    </xdr:to>
    <xdr:sp macro="" textlink="">
      <xdr:nvSpPr>
        <xdr:cNvPr id="158" name="楕円 157"/>
        <xdr:cNvSpPr/>
      </xdr:nvSpPr>
      <xdr:spPr>
        <a:xfrm>
          <a:off x="11747500" y="56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2138</xdr:rowOff>
    </xdr:from>
    <xdr:to>
      <xdr:col>64</xdr:col>
      <xdr:colOff>73025</xdr:colOff>
      <xdr:row>30</xdr:row>
      <xdr:rowOff>59002</xdr:rowOff>
    </xdr:to>
    <xdr:cxnSp macro="">
      <xdr:nvCxnSpPr>
        <xdr:cNvPr id="159" name="直線コネクタ 158"/>
        <xdr:cNvCxnSpPr/>
      </xdr:nvCxnSpPr>
      <xdr:spPr>
        <a:xfrm>
          <a:off x="11798300" y="5745713"/>
          <a:ext cx="762000" cy="2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0" name="n_1aveValue債務償還比率"/>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1" name="n_2aveValue債務償還比率"/>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2" name="n_3aveValue債務償還比率"/>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3" name="n_4aveValue債務償還比率"/>
        <xdr:cNvSpPr txBox="1"/>
      </xdr:nvSpPr>
      <xdr:spPr>
        <a:xfrm>
          <a:off x="11563427" y="6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68915</xdr:rowOff>
    </xdr:from>
    <xdr:ext cx="469744" cy="259045"/>
    <xdr:sp macro="" textlink="">
      <xdr:nvSpPr>
        <xdr:cNvPr id="164" name="n_1mainValue債務償還比率"/>
        <xdr:cNvSpPr txBox="1"/>
      </xdr:nvSpPr>
      <xdr:spPr>
        <a:xfrm>
          <a:off x="13836727" y="52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139992</xdr:rowOff>
    </xdr:from>
    <xdr:ext cx="469744" cy="259045"/>
    <xdr:sp macro="" textlink="">
      <xdr:nvSpPr>
        <xdr:cNvPr id="165" name="n_2mainValue債務償還比率"/>
        <xdr:cNvSpPr txBox="1"/>
      </xdr:nvSpPr>
      <xdr:spPr>
        <a:xfrm>
          <a:off x="13087427" y="554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126329</xdr:rowOff>
    </xdr:from>
    <xdr:ext cx="469744" cy="259045"/>
    <xdr:sp macro="" textlink="">
      <xdr:nvSpPr>
        <xdr:cNvPr id="166" name="n_3mainValue債務償還比率"/>
        <xdr:cNvSpPr txBox="1"/>
      </xdr:nvSpPr>
      <xdr:spPr>
        <a:xfrm>
          <a:off x="12325427" y="56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69465</xdr:rowOff>
    </xdr:from>
    <xdr:ext cx="469744" cy="259045"/>
    <xdr:sp macro="" textlink="">
      <xdr:nvSpPr>
        <xdr:cNvPr id="167" name="n_4mainValue債務償還比率"/>
        <xdr:cNvSpPr txBox="1"/>
      </xdr:nvSpPr>
      <xdr:spPr>
        <a:xfrm>
          <a:off x="11563427" y="547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5" name="楕円 74"/>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83837</xdr:rowOff>
    </xdr:from>
    <xdr:ext cx="405111" cy="259045"/>
    <xdr:sp macro="" textlink="">
      <xdr:nvSpPr>
        <xdr:cNvPr id="76" name="【道路】&#10;有形固定資産減価償却率該当値テキスト"/>
        <xdr:cNvSpPr txBox="1"/>
      </xdr:nvSpPr>
      <xdr:spPr>
        <a:xfrm>
          <a:off x="4673600"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7" name="楕円 76"/>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156210</xdr:rowOff>
    </xdr:to>
    <xdr:cxnSp macro="">
      <xdr:nvCxnSpPr>
        <xdr:cNvPr id="78" name="直線コネクタ 77"/>
        <xdr:cNvCxnSpPr/>
      </xdr:nvCxnSpPr>
      <xdr:spPr>
        <a:xfrm>
          <a:off x="3797300" y="643454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149497</xdr:rowOff>
    </xdr:from>
    <xdr:to>
      <xdr:col>15</xdr:col>
      <xdr:colOff>101600</xdr:colOff>
      <xdr:row>37</xdr:row>
      <xdr:rowOff>79647</xdr:rowOff>
    </xdr:to>
    <xdr:sp macro="" textlink="">
      <xdr:nvSpPr>
        <xdr:cNvPr id="79" name="楕円 78"/>
        <xdr:cNvSpPr/>
      </xdr:nvSpPr>
      <xdr:spPr>
        <a:xfrm>
          <a:off x="2857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28847</xdr:rowOff>
    </xdr:from>
    <xdr:to>
      <xdr:col>19</xdr:col>
      <xdr:colOff>177800</xdr:colOff>
      <xdr:row>37</xdr:row>
      <xdr:rowOff>90896</xdr:rowOff>
    </xdr:to>
    <xdr:cxnSp macro="">
      <xdr:nvCxnSpPr>
        <xdr:cNvPr id="80" name="直線コネクタ 79"/>
        <xdr:cNvCxnSpPr/>
      </xdr:nvCxnSpPr>
      <xdr:spPr>
        <a:xfrm>
          <a:off x="2908300" y="637249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87449</xdr:rowOff>
    </xdr:from>
    <xdr:to>
      <xdr:col>10</xdr:col>
      <xdr:colOff>165100</xdr:colOff>
      <xdr:row>37</xdr:row>
      <xdr:rowOff>17599</xdr:rowOff>
    </xdr:to>
    <xdr:sp macro="" textlink="">
      <xdr:nvSpPr>
        <xdr:cNvPr id="81" name="楕円 80"/>
        <xdr:cNvSpPr/>
      </xdr:nvSpPr>
      <xdr:spPr>
        <a:xfrm>
          <a:off x="1968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138249</xdr:rowOff>
    </xdr:from>
    <xdr:to>
      <xdr:col>15</xdr:col>
      <xdr:colOff>50800</xdr:colOff>
      <xdr:row>37</xdr:row>
      <xdr:rowOff>28847</xdr:rowOff>
    </xdr:to>
    <xdr:cxnSp macro="">
      <xdr:nvCxnSpPr>
        <xdr:cNvPr id="82" name="直線コネクタ 81"/>
        <xdr:cNvCxnSpPr/>
      </xdr:nvCxnSpPr>
      <xdr:spPr>
        <a:xfrm>
          <a:off x="2019300" y="63104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25400</xdr:rowOff>
    </xdr:from>
    <xdr:to>
      <xdr:col>6</xdr:col>
      <xdr:colOff>38100</xdr:colOff>
      <xdr:row>36</xdr:row>
      <xdr:rowOff>127000</xdr:rowOff>
    </xdr:to>
    <xdr:sp macro="" textlink="">
      <xdr:nvSpPr>
        <xdr:cNvPr id="83" name="楕円 82"/>
        <xdr:cNvSpPr/>
      </xdr:nvSpPr>
      <xdr:spPr>
        <a:xfrm>
          <a:off x="107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76200</xdr:rowOff>
    </xdr:from>
    <xdr:to>
      <xdr:col>10</xdr:col>
      <xdr:colOff>114300</xdr:colOff>
      <xdr:row>36</xdr:row>
      <xdr:rowOff>138249</xdr:rowOff>
    </xdr:to>
    <xdr:cxnSp macro="">
      <xdr:nvCxnSpPr>
        <xdr:cNvPr id="84" name="直線コネクタ 83"/>
        <xdr:cNvCxnSpPr/>
      </xdr:nvCxnSpPr>
      <xdr:spPr>
        <a:xfrm>
          <a:off x="1130300" y="62484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132823</xdr:rowOff>
    </xdr:from>
    <xdr:ext cx="405111" cy="259045"/>
    <xdr:sp macro="" textlink="">
      <xdr:nvSpPr>
        <xdr:cNvPr id="89" name="n_1mainValue【道路】&#10;有形固定資産減価償却率"/>
        <xdr:cNvSpPr txBox="1"/>
      </xdr:nvSpPr>
      <xdr:spPr>
        <a:xfrm>
          <a:off x="3582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90" name="n_2mainValue【道路】&#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8726</xdr:rowOff>
    </xdr:from>
    <xdr:ext cx="405111" cy="259045"/>
    <xdr:sp macro="" textlink="">
      <xdr:nvSpPr>
        <xdr:cNvPr id="91" name="n_3mainValue【道路】&#10;有形固定資産減価償却率"/>
        <xdr:cNvSpPr txBox="1"/>
      </xdr:nvSpPr>
      <xdr:spPr>
        <a:xfrm>
          <a:off x="1816744" y="635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92" name="n_4mainValue【道路】&#10;有形固定資産減価償却率"/>
        <xdr:cNvSpPr txBox="1"/>
      </xdr:nvSpPr>
      <xdr:spPr>
        <a:xfrm>
          <a:off x="927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xdr:cNvSpPr txBox="1"/>
      </xdr:nvSpPr>
      <xdr:spPr>
        <a:xfrm>
          <a:off x="1051560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80058</xdr:rowOff>
    </xdr:from>
    <xdr:to>
      <xdr:col>55</xdr:col>
      <xdr:colOff>50800</xdr:colOff>
      <xdr:row>41</xdr:row>
      <xdr:rowOff>10208</xdr:rowOff>
    </xdr:to>
    <xdr:sp macro="" textlink="">
      <xdr:nvSpPr>
        <xdr:cNvPr id="130" name="楕円 129"/>
        <xdr:cNvSpPr/>
      </xdr:nvSpPr>
      <xdr:spPr>
        <a:xfrm>
          <a:off x="10426700" y="69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166435</xdr:rowOff>
    </xdr:from>
    <xdr:ext cx="469744" cy="259045"/>
    <xdr:sp macro="" textlink="">
      <xdr:nvSpPr>
        <xdr:cNvPr id="131" name="【道路】&#10;一人当たり延長該当値テキスト"/>
        <xdr:cNvSpPr txBox="1"/>
      </xdr:nvSpPr>
      <xdr:spPr>
        <a:xfrm>
          <a:off x="10515600" y="685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85019</xdr:rowOff>
    </xdr:from>
    <xdr:to>
      <xdr:col>50</xdr:col>
      <xdr:colOff>165100</xdr:colOff>
      <xdr:row>41</xdr:row>
      <xdr:rowOff>15169</xdr:rowOff>
    </xdr:to>
    <xdr:sp macro="" textlink="">
      <xdr:nvSpPr>
        <xdr:cNvPr id="132" name="楕円 131"/>
        <xdr:cNvSpPr/>
      </xdr:nvSpPr>
      <xdr:spPr>
        <a:xfrm>
          <a:off x="9588500" y="694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130858</xdr:rowOff>
    </xdr:from>
    <xdr:to>
      <xdr:col>55</xdr:col>
      <xdr:colOff>0</xdr:colOff>
      <xdr:row>40</xdr:row>
      <xdr:rowOff>135819</xdr:rowOff>
    </xdr:to>
    <xdr:cxnSp macro="">
      <xdr:nvCxnSpPr>
        <xdr:cNvPr id="133" name="直線コネクタ 132"/>
        <xdr:cNvCxnSpPr/>
      </xdr:nvCxnSpPr>
      <xdr:spPr>
        <a:xfrm flipV="1">
          <a:off x="9639300" y="6988858"/>
          <a:ext cx="8382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88036</xdr:rowOff>
    </xdr:from>
    <xdr:to>
      <xdr:col>46</xdr:col>
      <xdr:colOff>38100</xdr:colOff>
      <xdr:row>41</xdr:row>
      <xdr:rowOff>18186</xdr:rowOff>
    </xdr:to>
    <xdr:sp macro="" textlink="">
      <xdr:nvSpPr>
        <xdr:cNvPr id="134" name="楕円 133"/>
        <xdr:cNvSpPr/>
      </xdr:nvSpPr>
      <xdr:spPr>
        <a:xfrm>
          <a:off x="8699500" y="694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135819</xdr:rowOff>
    </xdr:from>
    <xdr:to>
      <xdr:col>50</xdr:col>
      <xdr:colOff>114300</xdr:colOff>
      <xdr:row>40</xdr:row>
      <xdr:rowOff>138836</xdr:rowOff>
    </xdr:to>
    <xdr:cxnSp macro="">
      <xdr:nvCxnSpPr>
        <xdr:cNvPr id="135" name="直線コネクタ 134"/>
        <xdr:cNvCxnSpPr/>
      </xdr:nvCxnSpPr>
      <xdr:spPr>
        <a:xfrm flipV="1">
          <a:off x="8750300" y="6993819"/>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91031</xdr:rowOff>
    </xdr:from>
    <xdr:to>
      <xdr:col>41</xdr:col>
      <xdr:colOff>101600</xdr:colOff>
      <xdr:row>41</xdr:row>
      <xdr:rowOff>21181</xdr:rowOff>
    </xdr:to>
    <xdr:sp macro="" textlink="">
      <xdr:nvSpPr>
        <xdr:cNvPr id="136" name="楕円 135"/>
        <xdr:cNvSpPr/>
      </xdr:nvSpPr>
      <xdr:spPr>
        <a:xfrm>
          <a:off x="7810500" y="69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138836</xdr:rowOff>
    </xdr:from>
    <xdr:to>
      <xdr:col>45</xdr:col>
      <xdr:colOff>177800</xdr:colOff>
      <xdr:row>40</xdr:row>
      <xdr:rowOff>141831</xdr:rowOff>
    </xdr:to>
    <xdr:cxnSp macro="">
      <xdr:nvCxnSpPr>
        <xdr:cNvPr id="137" name="直線コネクタ 136"/>
        <xdr:cNvCxnSpPr/>
      </xdr:nvCxnSpPr>
      <xdr:spPr>
        <a:xfrm flipV="1">
          <a:off x="7861300" y="6996836"/>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93843</xdr:rowOff>
    </xdr:from>
    <xdr:to>
      <xdr:col>36</xdr:col>
      <xdr:colOff>165100</xdr:colOff>
      <xdr:row>41</xdr:row>
      <xdr:rowOff>23993</xdr:rowOff>
    </xdr:to>
    <xdr:sp macro="" textlink="">
      <xdr:nvSpPr>
        <xdr:cNvPr id="138" name="楕円 137"/>
        <xdr:cNvSpPr/>
      </xdr:nvSpPr>
      <xdr:spPr>
        <a:xfrm>
          <a:off x="6921500" y="695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141831</xdr:rowOff>
    </xdr:from>
    <xdr:to>
      <xdr:col>41</xdr:col>
      <xdr:colOff>50800</xdr:colOff>
      <xdr:row>40</xdr:row>
      <xdr:rowOff>144643</xdr:rowOff>
    </xdr:to>
    <xdr:cxnSp macro="">
      <xdr:nvCxnSpPr>
        <xdr:cNvPr id="139" name="直線コネクタ 138"/>
        <xdr:cNvCxnSpPr/>
      </xdr:nvCxnSpPr>
      <xdr:spPr>
        <a:xfrm flipV="1">
          <a:off x="6972300" y="6999831"/>
          <a:ext cx="8890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xdr:cNvSpPr txBox="1"/>
      </xdr:nvSpPr>
      <xdr:spPr>
        <a:xfrm>
          <a:off x="9359411" y="61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12105</xdr:rowOff>
    </xdr:from>
    <xdr:ext cx="534377" cy="259045"/>
    <xdr:sp macro="" textlink="">
      <xdr:nvSpPr>
        <xdr:cNvPr id="141" name="n_2aveValue【道路】&#10;一人当たり延長"/>
        <xdr:cNvSpPr txBox="1"/>
      </xdr:nvSpPr>
      <xdr:spPr>
        <a:xfrm>
          <a:off x="8483111" y="618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38897</xdr:rowOff>
    </xdr:from>
    <xdr:ext cx="534377" cy="259045"/>
    <xdr:sp macro="" textlink="">
      <xdr:nvSpPr>
        <xdr:cNvPr id="142" name="n_3aveValue【道路】&#10;一人当たり延長"/>
        <xdr:cNvSpPr txBox="1"/>
      </xdr:nvSpPr>
      <xdr:spPr>
        <a:xfrm>
          <a:off x="7594111" y="62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66603</xdr:rowOff>
    </xdr:from>
    <xdr:ext cx="534377" cy="259045"/>
    <xdr:sp macro="" textlink="">
      <xdr:nvSpPr>
        <xdr:cNvPr id="143" name="n_4aveValue【道路】&#10;一人当たり延長"/>
        <xdr:cNvSpPr txBox="1"/>
      </xdr:nvSpPr>
      <xdr:spPr>
        <a:xfrm>
          <a:off x="6705111" y="623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6296</xdr:rowOff>
    </xdr:from>
    <xdr:ext cx="469744" cy="259045"/>
    <xdr:sp macro="" textlink="">
      <xdr:nvSpPr>
        <xdr:cNvPr id="144" name="n_1mainValue【道路】&#10;一人当たり延長"/>
        <xdr:cNvSpPr txBox="1"/>
      </xdr:nvSpPr>
      <xdr:spPr>
        <a:xfrm>
          <a:off x="9391727" y="703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9313</xdr:rowOff>
    </xdr:from>
    <xdr:ext cx="469744" cy="259045"/>
    <xdr:sp macro="" textlink="">
      <xdr:nvSpPr>
        <xdr:cNvPr id="145" name="n_2mainValue【道路】&#10;一人当たり延長"/>
        <xdr:cNvSpPr txBox="1"/>
      </xdr:nvSpPr>
      <xdr:spPr>
        <a:xfrm>
          <a:off x="8515427" y="703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12308</xdr:rowOff>
    </xdr:from>
    <xdr:ext cx="469744" cy="259045"/>
    <xdr:sp macro="" textlink="">
      <xdr:nvSpPr>
        <xdr:cNvPr id="146" name="n_3mainValue【道路】&#10;一人当たり延長"/>
        <xdr:cNvSpPr txBox="1"/>
      </xdr:nvSpPr>
      <xdr:spPr>
        <a:xfrm>
          <a:off x="7626427" y="704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15120</xdr:rowOff>
    </xdr:from>
    <xdr:ext cx="469744" cy="259045"/>
    <xdr:sp macro="" textlink="">
      <xdr:nvSpPr>
        <xdr:cNvPr id="147" name="n_4mainValue【道路】&#10;一人当たり延長"/>
        <xdr:cNvSpPr txBox="1"/>
      </xdr:nvSpPr>
      <xdr:spPr>
        <a:xfrm>
          <a:off x="6737427" y="704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46355</xdr:rowOff>
    </xdr:from>
    <xdr:to>
      <xdr:col>24</xdr:col>
      <xdr:colOff>114300</xdr:colOff>
      <xdr:row>60</xdr:row>
      <xdr:rowOff>147955</xdr:rowOff>
    </xdr:to>
    <xdr:sp macro="" textlink="">
      <xdr:nvSpPr>
        <xdr:cNvPr id="187" name="楕円 186"/>
        <xdr:cNvSpPr/>
      </xdr:nvSpPr>
      <xdr:spPr>
        <a:xfrm>
          <a:off x="45847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69232</xdr:rowOff>
    </xdr:from>
    <xdr:ext cx="405111" cy="259045"/>
    <xdr:sp macro="" textlink="">
      <xdr:nvSpPr>
        <xdr:cNvPr id="188" name="【橋りょう・トンネル】&#10;有形固定資産減価償却率該当値テキスト"/>
        <xdr:cNvSpPr txBox="1"/>
      </xdr:nvSpPr>
      <xdr:spPr>
        <a:xfrm>
          <a:off x="4673600"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9" name="楕円 188"/>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97155</xdr:rowOff>
    </xdr:to>
    <xdr:cxnSp macro="">
      <xdr:nvCxnSpPr>
        <xdr:cNvPr id="190" name="直線コネクタ 189"/>
        <xdr:cNvCxnSpPr/>
      </xdr:nvCxnSpPr>
      <xdr:spPr>
        <a:xfrm>
          <a:off x="3797300" y="103517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154940</xdr:rowOff>
    </xdr:from>
    <xdr:to>
      <xdr:col>15</xdr:col>
      <xdr:colOff>101600</xdr:colOff>
      <xdr:row>60</xdr:row>
      <xdr:rowOff>85090</xdr:rowOff>
    </xdr:to>
    <xdr:sp macro="" textlink="">
      <xdr:nvSpPr>
        <xdr:cNvPr id="191" name="楕円 190"/>
        <xdr:cNvSpPr/>
      </xdr:nvSpPr>
      <xdr:spPr>
        <a:xfrm>
          <a:off x="2857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64770</xdr:rowOff>
    </xdr:to>
    <xdr:cxnSp macro="">
      <xdr:nvCxnSpPr>
        <xdr:cNvPr id="192" name="直線コネクタ 191"/>
        <xdr:cNvCxnSpPr/>
      </xdr:nvCxnSpPr>
      <xdr:spPr>
        <a:xfrm>
          <a:off x="2908300" y="10321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3" name="楕円 192"/>
        <xdr:cNvSpPr/>
      </xdr:nvSpPr>
      <xdr:spPr>
        <a:xfrm>
          <a:off x="1968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34290</xdr:rowOff>
    </xdr:to>
    <xdr:cxnSp macro="">
      <xdr:nvCxnSpPr>
        <xdr:cNvPr id="194" name="直線コネクタ 193"/>
        <xdr:cNvCxnSpPr/>
      </xdr:nvCxnSpPr>
      <xdr:spPr>
        <a:xfrm>
          <a:off x="2019300" y="102908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92075</xdr:rowOff>
    </xdr:from>
    <xdr:to>
      <xdr:col>6</xdr:col>
      <xdr:colOff>38100</xdr:colOff>
      <xdr:row>60</xdr:row>
      <xdr:rowOff>22225</xdr:rowOff>
    </xdr:to>
    <xdr:sp macro="" textlink="">
      <xdr:nvSpPr>
        <xdr:cNvPr id="195" name="楕円 194"/>
        <xdr:cNvSpPr/>
      </xdr:nvSpPr>
      <xdr:spPr>
        <a:xfrm>
          <a:off x="1079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142875</xdr:rowOff>
    </xdr:from>
    <xdr:to>
      <xdr:col>10</xdr:col>
      <xdr:colOff>114300</xdr:colOff>
      <xdr:row>60</xdr:row>
      <xdr:rowOff>3810</xdr:rowOff>
    </xdr:to>
    <xdr:cxnSp macro="">
      <xdr:nvCxnSpPr>
        <xdr:cNvPr id="196" name="直線コネクタ 195"/>
        <xdr:cNvCxnSpPr/>
      </xdr:nvCxnSpPr>
      <xdr:spPr>
        <a:xfrm>
          <a:off x="1130300" y="102584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xdr:cNvSpPr txBox="1"/>
      </xdr:nvSpPr>
      <xdr:spPr>
        <a:xfrm>
          <a:off x="1816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132097</xdr:rowOff>
    </xdr:from>
    <xdr:ext cx="405111" cy="259045"/>
    <xdr:sp macro="" textlink="">
      <xdr:nvSpPr>
        <xdr:cNvPr id="201" name="n_1mainValue【橋りょう・トンネル】&#10;有形固定資産減価償却率"/>
        <xdr:cNvSpPr txBox="1"/>
      </xdr:nvSpPr>
      <xdr:spPr>
        <a:xfrm>
          <a:off x="3582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202" name="n_2mainValue【橋りょう・トンネ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3" name="n_3mainValue【橋りょう・トンネル】&#10;有形固定資産減価償却率"/>
        <xdr:cNvSpPr txBox="1"/>
      </xdr:nvSpPr>
      <xdr:spPr>
        <a:xfrm>
          <a:off x="1816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38752</xdr:rowOff>
    </xdr:from>
    <xdr:ext cx="405111" cy="259045"/>
    <xdr:sp macro="" textlink="">
      <xdr:nvSpPr>
        <xdr:cNvPr id="204" name="n_4mainValue【橋りょう・トンネル】&#10;有形固定資産減価償却率"/>
        <xdr:cNvSpPr txBox="1"/>
      </xdr:nvSpPr>
      <xdr:spPr>
        <a:xfrm>
          <a:off x="927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33585</xdr:rowOff>
    </xdr:from>
    <xdr:to>
      <xdr:col>55</xdr:col>
      <xdr:colOff>50800</xdr:colOff>
      <xdr:row>62</xdr:row>
      <xdr:rowOff>135185</xdr:rowOff>
    </xdr:to>
    <xdr:sp macro="" textlink="">
      <xdr:nvSpPr>
        <xdr:cNvPr id="242" name="楕円 241"/>
        <xdr:cNvSpPr/>
      </xdr:nvSpPr>
      <xdr:spPr>
        <a:xfrm>
          <a:off x="10426700" y="106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12012</xdr:rowOff>
    </xdr:from>
    <xdr:ext cx="599010" cy="259045"/>
    <xdr:sp macro="" textlink="">
      <xdr:nvSpPr>
        <xdr:cNvPr id="243" name="【橋りょう・トンネル】&#10;一人当たり有形固定資産（償却資産）額該当値テキスト"/>
        <xdr:cNvSpPr txBox="1"/>
      </xdr:nvSpPr>
      <xdr:spPr>
        <a:xfrm>
          <a:off x="10515600" y="1064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38586</xdr:rowOff>
    </xdr:from>
    <xdr:to>
      <xdr:col>50</xdr:col>
      <xdr:colOff>165100</xdr:colOff>
      <xdr:row>62</xdr:row>
      <xdr:rowOff>140186</xdr:rowOff>
    </xdr:to>
    <xdr:sp macro="" textlink="">
      <xdr:nvSpPr>
        <xdr:cNvPr id="244" name="楕円 243"/>
        <xdr:cNvSpPr/>
      </xdr:nvSpPr>
      <xdr:spPr>
        <a:xfrm>
          <a:off x="9588500" y="106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84385</xdr:rowOff>
    </xdr:from>
    <xdr:to>
      <xdr:col>55</xdr:col>
      <xdr:colOff>0</xdr:colOff>
      <xdr:row>62</xdr:row>
      <xdr:rowOff>89386</xdr:rowOff>
    </xdr:to>
    <xdr:cxnSp macro="">
      <xdr:nvCxnSpPr>
        <xdr:cNvPr id="245" name="直線コネクタ 244"/>
        <xdr:cNvCxnSpPr/>
      </xdr:nvCxnSpPr>
      <xdr:spPr>
        <a:xfrm flipV="1">
          <a:off x="9639300" y="10714285"/>
          <a:ext cx="838200" cy="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43120</xdr:rowOff>
    </xdr:from>
    <xdr:to>
      <xdr:col>46</xdr:col>
      <xdr:colOff>38100</xdr:colOff>
      <xdr:row>62</xdr:row>
      <xdr:rowOff>144720</xdr:rowOff>
    </xdr:to>
    <xdr:sp macro="" textlink="">
      <xdr:nvSpPr>
        <xdr:cNvPr id="246" name="楕円 245"/>
        <xdr:cNvSpPr/>
      </xdr:nvSpPr>
      <xdr:spPr>
        <a:xfrm>
          <a:off x="8699500" y="1067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89386</xdr:rowOff>
    </xdr:from>
    <xdr:to>
      <xdr:col>50</xdr:col>
      <xdr:colOff>114300</xdr:colOff>
      <xdr:row>62</xdr:row>
      <xdr:rowOff>93920</xdr:rowOff>
    </xdr:to>
    <xdr:cxnSp macro="">
      <xdr:nvCxnSpPr>
        <xdr:cNvPr id="247" name="直線コネクタ 246"/>
        <xdr:cNvCxnSpPr/>
      </xdr:nvCxnSpPr>
      <xdr:spPr>
        <a:xfrm flipV="1">
          <a:off x="8750300" y="10719286"/>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47598</xdr:rowOff>
    </xdr:from>
    <xdr:to>
      <xdr:col>41</xdr:col>
      <xdr:colOff>101600</xdr:colOff>
      <xdr:row>62</xdr:row>
      <xdr:rowOff>149198</xdr:rowOff>
    </xdr:to>
    <xdr:sp macro="" textlink="">
      <xdr:nvSpPr>
        <xdr:cNvPr id="248" name="楕円 247"/>
        <xdr:cNvSpPr/>
      </xdr:nvSpPr>
      <xdr:spPr>
        <a:xfrm>
          <a:off x="7810500" y="1067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93920</xdr:rowOff>
    </xdr:from>
    <xdr:to>
      <xdr:col>45</xdr:col>
      <xdr:colOff>177800</xdr:colOff>
      <xdr:row>62</xdr:row>
      <xdr:rowOff>98398</xdr:rowOff>
    </xdr:to>
    <xdr:cxnSp macro="">
      <xdr:nvCxnSpPr>
        <xdr:cNvPr id="249" name="直線コネクタ 248"/>
        <xdr:cNvCxnSpPr/>
      </xdr:nvCxnSpPr>
      <xdr:spPr>
        <a:xfrm flipV="1">
          <a:off x="7861300" y="10723820"/>
          <a:ext cx="889000" cy="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51818</xdr:rowOff>
    </xdr:from>
    <xdr:to>
      <xdr:col>36</xdr:col>
      <xdr:colOff>165100</xdr:colOff>
      <xdr:row>62</xdr:row>
      <xdr:rowOff>153418</xdr:rowOff>
    </xdr:to>
    <xdr:sp macro="" textlink="">
      <xdr:nvSpPr>
        <xdr:cNvPr id="250" name="楕円 249"/>
        <xdr:cNvSpPr/>
      </xdr:nvSpPr>
      <xdr:spPr>
        <a:xfrm>
          <a:off x="6921500" y="1068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98398</xdr:rowOff>
    </xdr:from>
    <xdr:to>
      <xdr:col>41</xdr:col>
      <xdr:colOff>50800</xdr:colOff>
      <xdr:row>62</xdr:row>
      <xdr:rowOff>102618</xdr:rowOff>
    </xdr:to>
    <xdr:cxnSp macro="">
      <xdr:nvCxnSpPr>
        <xdr:cNvPr id="251" name="直線コネクタ 250"/>
        <xdr:cNvCxnSpPr/>
      </xdr:nvCxnSpPr>
      <xdr:spPr>
        <a:xfrm flipV="1">
          <a:off x="6972300" y="10728298"/>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131313</xdr:rowOff>
    </xdr:from>
    <xdr:ext cx="599010" cy="259045"/>
    <xdr:sp macro="" textlink="">
      <xdr:nvSpPr>
        <xdr:cNvPr id="256" name="n_1mainValue【橋りょう・トンネル】&#10;一人当たり有形固定資産（償却資産）額"/>
        <xdr:cNvSpPr txBox="1"/>
      </xdr:nvSpPr>
      <xdr:spPr>
        <a:xfrm>
          <a:off x="9327095" y="1076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135847</xdr:rowOff>
    </xdr:from>
    <xdr:ext cx="599010" cy="259045"/>
    <xdr:sp macro="" textlink="">
      <xdr:nvSpPr>
        <xdr:cNvPr id="257" name="n_2mainValue【橋りょう・トンネル】&#10;一人当たり有形固定資産（償却資産）額"/>
        <xdr:cNvSpPr txBox="1"/>
      </xdr:nvSpPr>
      <xdr:spPr>
        <a:xfrm>
          <a:off x="8450795" y="1076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140325</xdr:rowOff>
    </xdr:from>
    <xdr:ext cx="599010" cy="259045"/>
    <xdr:sp macro="" textlink="">
      <xdr:nvSpPr>
        <xdr:cNvPr id="258" name="n_3mainValue【橋りょう・トンネル】&#10;一人当たり有形固定資産（償却資産）額"/>
        <xdr:cNvSpPr txBox="1"/>
      </xdr:nvSpPr>
      <xdr:spPr>
        <a:xfrm>
          <a:off x="7561795" y="1077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144545</xdr:rowOff>
    </xdr:from>
    <xdr:ext cx="599010" cy="259045"/>
    <xdr:sp macro="" textlink="">
      <xdr:nvSpPr>
        <xdr:cNvPr id="259" name="n_4mainValue【橋りょう・トンネル】&#10;一人当たり有形固定資産（償却資産）額"/>
        <xdr:cNvSpPr txBox="1"/>
      </xdr:nvSpPr>
      <xdr:spPr>
        <a:xfrm>
          <a:off x="6672795" y="1077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142748</xdr:rowOff>
    </xdr:from>
    <xdr:to>
      <xdr:col>24</xdr:col>
      <xdr:colOff>114300</xdr:colOff>
      <xdr:row>85</xdr:row>
      <xdr:rowOff>72898</xdr:rowOff>
    </xdr:to>
    <xdr:sp macro="" textlink="">
      <xdr:nvSpPr>
        <xdr:cNvPr id="298" name="楕円 297"/>
        <xdr:cNvSpPr/>
      </xdr:nvSpPr>
      <xdr:spPr>
        <a:xfrm>
          <a:off x="45847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121175</xdr:rowOff>
    </xdr:from>
    <xdr:ext cx="405111" cy="259045"/>
    <xdr:sp macro="" textlink="">
      <xdr:nvSpPr>
        <xdr:cNvPr id="299" name="【公営住宅】&#10;有形固定資産減価償却率該当値テキスト"/>
        <xdr:cNvSpPr txBox="1"/>
      </xdr:nvSpPr>
      <xdr:spPr>
        <a:xfrm>
          <a:off x="4673600" y="1452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97028</xdr:rowOff>
    </xdr:from>
    <xdr:to>
      <xdr:col>20</xdr:col>
      <xdr:colOff>38100</xdr:colOff>
      <xdr:row>85</xdr:row>
      <xdr:rowOff>27178</xdr:rowOff>
    </xdr:to>
    <xdr:sp macro="" textlink="">
      <xdr:nvSpPr>
        <xdr:cNvPr id="300" name="楕円 299"/>
        <xdr:cNvSpPr/>
      </xdr:nvSpPr>
      <xdr:spPr>
        <a:xfrm>
          <a:off x="3746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147828</xdr:rowOff>
    </xdr:from>
    <xdr:to>
      <xdr:col>24</xdr:col>
      <xdr:colOff>63500</xdr:colOff>
      <xdr:row>85</xdr:row>
      <xdr:rowOff>22098</xdr:rowOff>
    </xdr:to>
    <xdr:cxnSp macro="">
      <xdr:nvCxnSpPr>
        <xdr:cNvPr id="301" name="直線コネクタ 300"/>
        <xdr:cNvCxnSpPr/>
      </xdr:nvCxnSpPr>
      <xdr:spPr>
        <a:xfrm>
          <a:off x="3797300" y="145496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49022</xdr:rowOff>
    </xdr:from>
    <xdr:to>
      <xdr:col>15</xdr:col>
      <xdr:colOff>101600</xdr:colOff>
      <xdr:row>84</xdr:row>
      <xdr:rowOff>150622</xdr:rowOff>
    </xdr:to>
    <xdr:sp macro="" textlink="">
      <xdr:nvSpPr>
        <xdr:cNvPr id="302" name="楕円 301"/>
        <xdr:cNvSpPr/>
      </xdr:nvSpPr>
      <xdr:spPr>
        <a:xfrm>
          <a:off x="2857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99822</xdr:rowOff>
    </xdr:from>
    <xdr:to>
      <xdr:col>19</xdr:col>
      <xdr:colOff>177800</xdr:colOff>
      <xdr:row>84</xdr:row>
      <xdr:rowOff>147828</xdr:rowOff>
    </xdr:to>
    <xdr:cxnSp macro="">
      <xdr:nvCxnSpPr>
        <xdr:cNvPr id="303" name="直線コネクタ 302"/>
        <xdr:cNvCxnSpPr/>
      </xdr:nvCxnSpPr>
      <xdr:spPr>
        <a:xfrm>
          <a:off x="2908300" y="145016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1015</xdr:rowOff>
    </xdr:from>
    <xdr:to>
      <xdr:col>10</xdr:col>
      <xdr:colOff>165100</xdr:colOff>
      <xdr:row>84</xdr:row>
      <xdr:rowOff>102615</xdr:rowOff>
    </xdr:to>
    <xdr:sp macro="" textlink="">
      <xdr:nvSpPr>
        <xdr:cNvPr id="304" name="楕円 303"/>
        <xdr:cNvSpPr/>
      </xdr:nvSpPr>
      <xdr:spPr>
        <a:xfrm>
          <a:off x="1968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51815</xdr:rowOff>
    </xdr:from>
    <xdr:to>
      <xdr:col>15</xdr:col>
      <xdr:colOff>50800</xdr:colOff>
      <xdr:row>84</xdr:row>
      <xdr:rowOff>99822</xdr:rowOff>
    </xdr:to>
    <xdr:cxnSp macro="">
      <xdr:nvCxnSpPr>
        <xdr:cNvPr id="305" name="直線コネクタ 304"/>
        <xdr:cNvCxnSpPr/>
      </xdr:nvCxnSpPr>
      <xdr:spPr>
        <a:xfrm>
          <a:off x="2019300" y="144536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124461</xdr:rowOff>
    </xdr:from>
    <xdr:to>
      <xdr:col>6</xdr:col>
      <xdr:colOff>38100</xdr:colOff>
      <xdr:row>84</xdr:row>
      <xdr:rowOff>54611</xdr:rowOff>
    </xdr:to>
    <xdr:sp macro="" textlink="">
      <xdr:nvSpPr>
        <xdr:cNvPr id="306" name="楕円 305"/>
        <xdr:cNvSpPr/>
      </xdr:nvSpPr>
      <xdr:spPr>
        <a:xfrm>
          <a:off x="1079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3811</xdr:rowOff>
    </xdr:from>
    <xdr:to>
      <xdr:col>10</xdr:col>
      <xdr:colOff>114300</xdr:colOff>
      <xdr:row>84</xdr:row>
      <xdr:rowOff>51815</xdr:rowOff>
    </xdr:to>
    <xdr:cxnSp macro="">
      <xdr:nvCxnSpPr>
        <xdr:cNvPr id="307" name="直線コネクタ 306"/>
        <xdr:cNvCxnSpPr/>
      </xdr:nvCxnSpPr>
      <xdr:spPr>
        <a:xfrm>
          <a:off x="1130300" y="14405611"/>
          <a:ext cx="8890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18305</xdr:rowOff>
    </xdr:from>
    <xdr:ext cx="405111" cy="259045"/>
    <xdr:sp macro="" textlink="">
      <xdr:nvSpPr>
        <xdr:cNvPr id="312" name="n_1mainValue【公営住宅】&#10;有形固定資産減価償却率"/>
        <xdr:cNvSpPr txBox="1"/>
      </xdr:nvSpPr>
      <xdr:spPr>
        <a:xfrm>
          <a:off x="3582044" y="1459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141749</xdr:rowOff>
    </xdr:from>
    <xdr:ext cx="405111" cy="259045"/>
    <xdr:sp macro="" textlink="">
      <xdr:nvSpPr>
        <xdr:cNvPr id="313" name="n_2mainValue【公営住宅】&#10;有形固定資産減価償却率"/>
        <xdr:cNvSpPr txBox="1"/>
      </xdr:nvSpPr>
      <xdr:spPr>
        <a:xfrm>
          <a:off x="2705744" y="145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93742</xdr:rowOff>
    </xdr:from>
    <xdr:ext cx="405111" cy="259045"/>
    <xdr:sp macro="" textlink="">
      <xdr:nvSpPr>
        <xdr:cNvPr id="314" name="n_3mainValue【公営住宅】&#10;有形固定資産減価償却率"/>
        <xdr:cNvSpPr txBox="1"/>
      </xdr:nvSpPr>
      <xdr:spPr>
        <a:xfrm>
          <a:off x="1816744"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45738</xdr:rowOff>
    </xdr:from>
    <xdr:ext cx="405111" cy="259045"/>
    <xdr:sp macro="" textlink="">
      <xdr:nvSpPr>
        <xdr:cNvPr id="315" name="n_4mainValue【公営住宅】&#10;有形固定資産減価償却率"/>
        <xdr:cNvSpPr txBox="1"/>
      </xdr:nvSpPr>
      <xdr:spPr>
        <a:xfrm>
          <a:off x="927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xdr:cNvSpPr txBox="1"/>
      </xdr:nvSpPr>
      <xdr:spPr>
        <a:xfrm>
          <a:off x="10515600" y="1412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95656</xdr:rowOff>
    </xdr:from>
    <xdr:to>
      <xdr:col>55</xdr:col>
      <xdr:colOff>50800</xdr:colOff>
      <xdr:row>84</xdr:row>
      <xdr:rowOff>25806</xdr:rowOff>
    </xdr:to>
    <xdr:sp macro="" textlink="">
      <xdr:nvSpPr>
        <xdr:cNvPr id="353" name="楕円 352"/>
        <xdr:cNvSpPr/>
      </xdr:nvSpPr>
      <xdr:spPr>
        <a:xfrm>
          <a:off x="10426700" y="143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74083</xdr:rowOff>
    </xdr:from>
    <xdr:ext cx="469744" cy="259045"/>
    <xdr:sp macro="" textlink="">
      <xdr:nvSpPr>
        <xdr:cNvPr id="354" name="【公営住宅】&#10;一人当たり面積該当値テキスト"/>
        <xdr:cNvSpPr txBox="1"/>
      </xdr:nvSpPr>
      <xdr:spPr>
        <a:xfrm>
          <a:off x="10515600" y="1430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103887</xdr:rowOff>
    </xdr:from>
    <xdr:to>
      <xdr:col>50</xdr:col>
      <xdr:colOff>165100</xdr:colOff>
      <xdr:row>84</xdr:row>
      <xdr:rowOff>34037</xdr:rowOff>
    </xdr:to>
    <xdr:sp macro="" textlink="">
      <xdr:nvSpPr>
        <xdr:cNvPr id="355" name="楕円 354"/>
        <xdr:cNvSpPr/>
      </xdr:nvSpPr>
      <xdr:spPr>
        <a:xfrm>
          <a:off x="9588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146456</xdr:rowOff>
    </xdr:from>
    <xdr:to>
      <xdr:col>55</xdr:col>
      <xdr:colOff>0</xdr:colOff>
      <xdr:row>83</xdr:row>
      <xdr:rowOff>154687</xdr:rowOff>
    </xdr:to>
    <xdr:cxnSp macro="">
      <xdr:nvCxnSpPr>
        <xdr:cNvPr id="356" name="直線コネクタ 355"/>
        <xdr:cNvCxnSpPr/>
      </xdr:nvCxnSpPr>
      <xdr:spPr>
        <a:xfrm flipV="1">
          <a:off x="9639300" y="14376806"/>
          <a:ext cx="8382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110744</xdr:rowOff>
    </xdr:from>
    <xdr:to>
      <xdr:col>46</xdr:col>
      <xdr:colOff>38100</xdr:colOff>
      <xdr:row>84</xdr:row>
      <xdr:rowOff>40894</xdr:rowOff>
    </xdr:to>
    <xdr:sp macro="" textlink="">
      <xdr:nvSpPr>
        <xdr:cNvPr id="357" name="楕円 356"/>
        <xdr:cNvSpPr/>
      </xdr:nvSpPr>
      <xdr:spPr>
        <a:xfrm>
          <a:off x="8699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154687</xdr:rowOff>
    </xdr:from>
    <xdr:to>
      <xdr:col>50</xdr:col>
      <xdr:colOff>114300</xdr:colOff>
      <xdr:row>83</xdr:row>
      <xdr:rowOff>161544</xdr:rowOff>
    </xdr:to>
    <xdr:cxnSp macro="">
      <xdr:nvCxnSpPr>
        <xdr:cNvPr id="358" name="直線コネクタ 357"/>
        <xdr:cNvCxnSpPr/>
      </xdr:nvCxnSpPr>
      <xdr:spPr>
        <a:xfrm flipV="1">
          <a:off x="8750300" y="1438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118059</xdr:rowOff>
    </xdr:from>
    <xdr:to>
      <xdr:col>41</xdr:col>
      <xdr:colOff>101600</xdr:colOff>
      <xdr:row>84</xdr:row>
      <xdr:rowOff>48209</xdr:rowOff>
    </xdr:to>
    <xdr:sp macro="" textlink="">
      <xdr:nvSpPr>
        <xdr:cNvPr id="359" name="楕円 358"/>
        <xdr:cNvSpPr/>
      </xdr:nvSpPr>
      <xdr:spPr>
        <a:xfrm>
          <a:off x="7810500" y="143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161544</xdr:rowOff>
    </xdr:from>
    <xdr:to>
      <xdr:col>45</xdr:col>
      <xdr:colOff>177800</xdr:colOff>
      <xdr:row>83</xdr:row>
      <xdr:rowOff>168859</xdr:rowOff>
    </xdr:to>
    <xdr:cxnSp macro="">
      <xdr:nvCxnSpPr>
        <xdr:cNvPr id="360" name="直線コネクタ 359"/>
        <xdr:cNvCxnSpPr/>
      </xdr:nvCxnSpPr>
      <xdr:spPr>
        <a:xfrm flipV="1">
          <a:off x="7861300" y="1439189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61" name="楕円 360"/>
        <xdr:cNvSpPr/>
      </xdr:nvSpPr>
      <xdr:spPr>
        <a:xfrm>
          <a:off x="692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168859</xdr:rowOff>
    </xdr:from>
    <xdr:to>
      <xdr:col>41</xdr:col>
      <xdr:colOff>50800</xdr:colOff>
      <xdr:row>84</xdr:row>
      <xdr:rowOff>3811</xdr:rowOff>
    </xdr:to>
    <xdr:cxnSp macro="">
      <xdr:nvCxnSpPr>
        <xdr:cNvPr id="362" name="直線コネクタ 361"/>
        <xdr:cNvCxnSpPr/>
      </xdr:nvCxnSpPr>
      <xdr:spPr>
        <a:xfrm flipV="1">
          <a:off x="6972300" y="14399209"/>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63" name="n_1aveValue【公営住宅】&#10;一人当たり面積"/>
        <xdr:cNvSpPr txBox="1"/>
      </xdr:nvSpPr>
      <xdr:spPr>
        <a:xfrm>
          <a:off x="9391727" y="140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xdr:cNvSpPr txBox="1"/>
      </xdr:nvSpPr>
      <xdr:spPr>
        <a:xfrm>
          <a:off x="85154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65" name="n_3aveValue【公営住宅】&#10;一人当たり面積"/>
        <xdr:cNvSpPr txBox="1"/>
      </xdr:nvSpPr>
      <xdr:spPr>
        <a:xfrm>
          <a:off x="7626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66" name="n_4aveValue【公営住宅】&#10;一人当たり面積"/>
        <xdr:cNvSpPr txBox="1"/>
      </xdr:nvSpPr>
      <xdr:spPr>
        <a:xfrm>
          <a:off x="6737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25164</xdr:rowOff>
    </xdr:from>
    <xdr:ext cx="469744" cy="259045"/>
    <xdr:sp macro="" textlink="">
      <xdr:nvSpPr>
        <xdr:cNvPr id="367" name="n_1mainValue【公営住宅】&#10;一人当たり面積"/>
        <xdr:cNvSpPr txBox="1"/>
      </xdr:nvSpPr>
      <xdr:spPr>
        <a:xfrm>
          <a:off x="9391727"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32021</xdr:rowOff>
    </xdr:from>
    <xdr:ext cx="469744" cy="259045"/>
    <xdr:sp macro="" textlink="">
      <xdr:nvSpPr>
        <xdr:cNvPr id="368" name="n_2mainValue【公営住宅】&#10;一人当たり面積"/>
        <xdr:cNvSpPr txBox="1"/>
      </xdr:nvSpPr>
      <xdr:spPr>
        <a:xfrm>
          <a:off x="85154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39336</xdr:rowOff>
    </xdr:from>
    <xdr:ext cx="469744" cy="259045"/>
    <xdr:sp macro="" textlink="">
      <xdr:nvSpPr>
        <xdr:cNvPr id="369" name="n_3mainValue【公営住宅】&#10;一人当たり面積"/>
        <xdr:cNvSpPr txBox="1"/>
      </xdr:nvSpPr>
      <xdr:spPr>
        <a:xfrm>
          <a:off x="7626427" y="1444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0" name="n_4mainValue【公営住宅】&#10;一人当たり面積"/>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96" name="直線コネクタ 395"/>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97" name="【港湾・漁港】&#10;有形固定資産減価償却率最小値テキスト"/>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98" name="直線コネクタ 397"/>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9" name="【港湾・漁港】&#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0" name="直線コネクタ 399"/>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11991</xdr:rowOff>
    </xdr:from>
    <xdr:ext cx="405111" cy="259045"/>
    <xdr:sp macro="" textlink="">
      <xdr:nvSpPr>
        <xdr:cNvPr id="401" name="【港湾・漁港】&#10;有形固定資産減価償却率平均値テキスト"/>
        <xdr:cNvSpPr txBox="1"/>
      </xdr:nvSpPr>
      <xdr:spPr>
        <a:xfrm>
          <a:off x="4673600" y="1801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02" name="フローチャート: 判断 401"/>
        <xdr:cNvSpPr/>
      </xdr:nvSpPr>
      <xdr:spPr>
        <a:xfrm>
          <a:off x="4584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77651</xdr:rowOff>
    </xdr:from>
    <xdr:to>
      <xdr:col>20</xdr:col>
      <xdr:colOff>38100</xdr:colOff>
      <xdr:row>104</xdr:row>
      <xdr:rowOff>7801</xdr:rowOff>
    </xdr:to>
    <xdr:sp macro="" textlink="">
      <xdr:nvSpPr>
        <xdr:cNvPr id="403" name="フローチャート: 判断 402"/>
        <xdr:cNvSpPr/>
      </xdr:nvSpPr>
      <xdr:spPr>
        <a:xfrm>
          <a:off x="37465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xdr:rowOff>
    </xdr:from>
    <xdr:to>
      <xdr:col>15</xdr:col>
      <xdr:colOff>101600</xdr:colOff>
      <xdr:row>103</xdr:row>
      <xdr:rowOff>117202</xdr:rowOff>
    </xdr:to>
    <xdr:sp macro="" textlink="">
      <xdr:nvSpPr>
        <xdr:cNvPr id="404" name="フローチャート: 判断 403"/>
        <xdr:cNvSpPr/>
      </xdr:nvSpPr>
      <xdr:spPr>
        <a:xfrm>
          <a:off x="2857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05" name="フローチャート: 判断 404"/>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131536</xdr:rowOff>
    </xdr:from>
    <xdr:to>
      <xdr:col>6</xdr:col>
      <xdr:colOff>38100</xdr:colOff>
      <xdr:row>105</xdr:row>
      <xdr:rowOff>61686</xdr:rowOff>
    </xdr:to>
    <xdr:sp macro="" textlink="">
      <xdr:nvSpPr>
        <xdr:cNvPr id="406" name="フローチャート: 判断 405"/>
        <xdr:cNvSpPr/>
      </xdr:nvSpPr>
      <xdr:spPr>
        <a:xfrm>
          <a:off x="1079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412" name="楕円 411"/>
        <xdr:cNvSpPr/>
      </xdr:nvSpPr>
      <xdr:spPr>
        <a:xfrm>
          <a:off x="45847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49909</xdr:rowOff>
    </xdr:from>
    <xdr:ext cx="405111" cy="259045"/>
    <xdr:sp macro="" textlink="">
      <xdr:nvSpPr>
        <xdr:cNvPr id="413" name="【港湾・漁港】&#10;有形固定資産減価償却率該当値テキスト"/>
        <xdr:cNvSpPr txBox="1"/>
      </xdr:nvSpPr>
      <xdr:spPr>
        <a:xfrm>
          <a:off x="4673600" y="1770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414" name="楕円 413"/>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77832</xdr:rowOff>
    </xdr:to>
    <xdr:cxnSp macro="">
      <xdr:nvCxnSpPr>
        <xdr:cNvPr id="415" name="直線コネクタ 414"/>
        <xdr:cNvCxnSpPr/>
      </xdr:nvCxnSpPr>
      <xdr:spPr>
        <a:xfrm>
          <a:off x="3797300" y="1787434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134801</xdr:rowOff>
    </xdr:from>
    <xdr:to>
      <xdr:col>15</xdr:col>
      <xdr:colOff>101600</xdr:colOff>
      <xdr:row>100</xdr:row>
      <xdr:rowOff>64951</xdr:rowOff>
    </xdr:to>
    <xdr:sp macro="" textlink="">
      <xdr:nvSpPr>
        <xdr:cNvPr id="416" name="楕円 415"/>
        <xdr:cNvSpPr/>
      </xdr:nvSpPr>
      <xdr:spPr>
        <a:xfrm>
          <a:off x="2857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xdr:rowOff>
    </xdr:from>
    <xdr:to>
      <xdr:col>19</xdr:col>
      <xdr:colOff>177800</xdr:colOff>
      <xdr:row>104</xdr:row>
      <xdr:rowOff>43543</xdr:rowOff>
    </xdr:to>
    <xdr:cxnSp macro="">
      <xdr:nvCxnSpPr>
        <xdr:cNvPr id="417" name="直線コネクタ 416"/>
        <xdr:cNvCxnSpPr/>
      </xdr:nvCxnSpPr>
      <xdr:spPr>
        <a:xfrm>
          <a:off x="2908300" y="17159151"/>
          <a:ext cx="889000" cy="71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100512</xdr:rowOff>
    </xdr:from>
    <xdr:to>
      <xdr:col>10</xdr:col>
      <xdr:colOff>165100</xdr:colOff>
      <xdr:row>100</xdr:row>
      <xdr:rowOff>30662</xdr:rowOff>
    </xdr:to>
    <xdr:sp macro="" textlink="">
      <xdr:nvSpPr>
        <xdr:cNvPr id="418" name="楕円 417"/>
        <xdr:cNvSpPr/>
      </xdr:nvSpPr>
      <xdr:spPr>
        <a:xfrm>
          <a:off x="1968500" y="1707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151312</xdr:rowOff>
    </xdr:from>
    <xdr:to>
      <xdr:col>15</xdr:col>
      <xdr:colOff>50800</xdr:colOff>
      <xdr:row>100</xdr:row>
      <xdr:rowOff>14151</xdr:rowOff>
    </xdr:to>
    <xdr:cxnSp macro="">
      <xdr:nvCxnSpPr>
        <xdr:cNvPr id="419" name="直線コネクタ 418"/>
        <xdr:cNvCxnSpPr/>
      </xdr:nvCxnSpPr>
      <xdr:spPr>
        <a:xfrm>
          <a:off x="2019300" y="171248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24328</xdr:rowOff>
    </xdr:from>
    <xdr:ext cx="405111" cy="259045"/>
    <xdr:sp macro="" textlink="">
      <xdr:nvSpPr>
        <xdr:cNvPr id="420" name="n_1aveValue【港湾・漁港】&#10;有形固定資産減価償却率"/>
        <xdr:cNvSpPr txBox="1"/>
      </xdr:nvSpPr>
      <xdr:spPr>
        <a:xfrm>
          <a:off x="3582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108329</xdr:rowOff>
    </xdr:from>
    <xdr:ext cx="405111" cy="259045"/>
    <xdr:sp macro="" textlink="">
      <xdr:nvSpPr>
        <xdr:cNvPr id="421" name="n_2aveValue【港湾・漁港】&#10;有形固定資産減価償却率"/>
        <xdr:cNvSpPr txBox="1"/>
      </xdr:nvSpPr>
      <xdr:spPr>
        <a:xfrm>
          <a:off x="270574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64243</xdr:rowOff>
    </xdr:from>
    <xdr:ext cx="405111" cy="259045"/>
    <xdr:sp macro="" textlink="">
      <xdr:nvSpPr>
        <xdr:cNvPr id="422" name="n_3aveValue【港湾・漁港】&#10;有形固定資産減価償却率"/>
        <xdr:cNvSpPr txBox="1"/>
      </xdr:nvSpPr>
      <xdr:spPr>
        <a:xfrm>
          <a:off x="1816744"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78213</xdr:rowOff>
    </xdr:from>
    <xdr:ext cx="405111" cy="259045"/>
    <xdr:sp macro="" textlink="">
      <xdr:nvSpPr>
        <xdr:cNvPr id="423" name="n_4aveValue【港湾・漁港】&#10;有形固定資産減価償却率"/>
        <xdr:cNvSpPr txBox="1"/>
      </xdr:nvSpPr>
      <xdr:spPr>
        <a:xfrm>
          <a:off x="927744" y="1773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85470</xdr:rowOff>
    </xdr:from>
    <xdr:ext cx="405111" cy="259045"/>
    <xdr:sp macro="" textlink="">
      <xdr:nvSpPr>
        <xdr:cNvPr id="424" name="n_1mainValue【港湾・漁港】&#10;有形固定資産減価償却率"/>
        <xdr:cNvSpPr txBox="1"/>
      </xdr:nvSpPr>
      <xdr:spPr>
        <a:xfrm>
          <a:off x="35820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81478</xdr:rowOff>
    </xdr:from>
    <xdr:ext cx="340478" cy="259045"/>
    <xdr:sp macro="" textlink="">
      <xdr:nvSpPr>
        <xdr:cNvPr id="425" name="n_2mainValue【港湾・漁港】&#10;有形固定資産減価償却率"/>
        <xdr:cNvSpPr txBox="1"/>
      </xdr:nvSpPr>
      <xdr:spPr>
        <a:xfrm>
          <a:off x="2738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47189</xdr:rowOff>
    </xdr:from>
    <xdr:ext cx="340478" cy="259045"/>
    <xdr:sp macro="" textlink="">
      <xdr:nvSpPr>
        <xdr:cNvPr id="426" name="n_3mainValue【港湾・漁港】&#10;有形固定資産減価償却率"/>
        <xdr:cNvSpPr txBox="1"/>
      </xdr:nvSpPr>
      <xdr:spPr>
        <a:xfrm>
          <a:off x="1849061" y="16849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5" name="テキスト ボックス 4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6" name="直線コネクタ 4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7" name="直線コネクタ 43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8" name="テキスト ボックス 43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9" name="直線コネクタ 43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0" name="テキスト ボックス 43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1" name="直線コネクタ 44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2" name="テキスト ボックス 44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3" name="直線コネクタ 44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4" name="テキスト ボックス 44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5" name="直線コネクタ 44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6" name="テキスト ボックス 44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8" name="テキスト ボックス 44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50" name="直線コネクタ 449"/>
        <xdr:cNvCxnSpPr/>
      </xdr:nvCxnSpPr>
      <xdr:spPr>
        <a:xfrm flipV="1">
          <a:off x="10476865" y="17328683"/>
          <a:ext cx="0" cy="134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1"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2" name="直線コネクタ 451"/>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53" name="【港湾・漁港】&#10;一人当たり有形固定資産（償却資産）額最大値テキスト"/>
        <xdr:cNvSpPr txBox="1"/>
      </xdr:nvSpPr>
      <xdr:spPr>
        <a:xfrm>
          <a:off x="10515600" y="1710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54" name="直線コネクタ 453"/>
        <xdr:cNvCxnSpPr/>
      </xdr:nvCxnSpPr>
      <xdr:spPr>
        <a:xfrm>
          <a:off x="10388600" y="1732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97321</xdr:rowOff>
    </xdr:from>
    <xdr:ext cx="599010" cy="259045"/>
    <xdr:sp macro="" textlink="">
      <xdr:nvSpPr>
        <xdr:cNvPr id="455" name="【港湾・漁港】&#10;一人当たり有形固定資産（償却資産）額平均値テキスト"/>
        <xdr:cNvSpPr txBox="1"/>
      </xdr:nvSpPr>
      <xdr:spPr>
        <a:xfrm>
          <a:off x="10515600" y="17928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56" name="フローチャート: 判断 455"/>
        <xdr:cNvSpPr/>
      </xdr:nvSpPr>
      <xdr:spPr>
        <a:xfrm>
          <a:off x="10426700" y="17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57" name="フローチャート: 判断 456"/>
        <xdr:cNvSpPr/>
      </xdr:nvSpPr>
      <xdr:spPr>
        <a:xfrm>
          <a:off x="9588500" y="1782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58" name="フローチャート: 判断 457"/>
        <xdr:cNvSpPr/>
      </xdr:nvSpPr>
      <xdr:spPr>
        <a:xfrm>
          <a:off x="8699500" y="178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59" name="フローチャート: 判断 458"/>
        <xdr:cNvSpPr/>
      </xdr:nvSpPr>
      <xdr:spPr>
        <a:xfrm>
          <a:off x="7810500" y="1812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60" name="フローチャート: 判断 459"/>
        <xdr:cNvSpPr/>
      </xdr:nvSpPr>
      <xdr:spPr>
        <a:xfrm>
          <a:off x="6921500" y="181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21837</xdr:rowOff>
    </xdr:from>
    <xdr:to>
      <xdr:col>55</xdr:col>
      <xdr:colOff>50800</xdr:colOff>
      <xdr:row>102</xdr:row>
      <xdr:rowOff>123437</xdr:rowOff>
    </xdr:to>
    <xdr:sp macro="" textlink="">
      <xdr:nvSpPr>
        <xdr:cNvPr id="466" name="楕円 465"/>
        <xdr:cNvSpPr/>
      </xdr:nvSpPr>
      <xdr:spPr>
        <a:xfrm>
          <a:off x="10426700" y="1750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44714</xdr:rowOff>
    </xdr:from>
    <xdr:ext cx="599010" cy="259045"/>
    <xdr:sp macro="" textlink="">
      <xdr:nvSpPr>
        <xdr:cNvPr id="467" name="【港湾・漁港】&#10;一人当たり有形固定資産（償却資産）額該当値テキスト"/>
        <xdr:cNvSpPr txBox="1"/>
      </xdr:nvSpPr>
      <xdr:spPr>
        <a:xfrm>
          <a:off x="10515600" y="1736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43284</xdr:rowOff>
    </xdr:from>
    <xdr:to>
      <xdr:col>50</xdr:col>
      <xdr:colOff>165100</xdr:colOff>
      <xdr:row>102</xdr:row>
      <xdr:rowOff>144884</xdr:rowOff>
    </xdr:to>
    <xdr:sp macro="" textlink="">
      <xdr:nvSpPr>
        <xdr:cNvPr id="468" name="楕円 467"/>
        <xdr:cNvSpPr/>
      </xdr:nvSpPr>
      <xdr:spPr>
        <a:xfrm>
          <a:off x="9588500" y="175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72637</xdr:rowOff>
    </xdr:from>
    <xdr:to>
      <xdr:col>55</xdr:col>
      <xdr:colOff>0</xdr:colOff>
      <xdr:row>102</xdr:row>
      <xdr:rowOff>94084</xdr:rowOff>
    </xdr:to>
    <xdr:cxnSp macro="">
      <xdr:nvCxnSpPr>
        <xdr:cNvPr id="469" name="直線コネクタ 468"/>
        <xdr:cNvCxnSpPr/>
      </xdr:nvCxnSpPr>
      <xdr:spPr>
        <a:xfrm flipV="1">
          <a:off x="9639300" y="17560537"/>
          <a:ext cx="838200" cy="2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64536</xdr:rowOff>
    </xdr:from>
    <xdr:to>
      <xdr:col>46</xdr:col>
      <xdr:colOff>38100</xdr:colOff>
      <xdr:row>102</xdr:row>
      <xdr:rowOff>166136</xdr:rowOff>
    </xdr:to>
    <xdr:sp macro="" textlink="">
      <xdr:nvSpPr>
        <xdr:cNvPr id="470" name="楕円 469"/>
        <xdr:cNvSpPr/>
      </xdr:nvSpPr>
      <xdr:spPr>
        <a:xfrm>
          <a:off x="8699500" y="175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94084</xdr:rowOff>
    </xdr:from>
    <xdr:to>
      <xdr:col>50</xdr:col>
      <xdr:colOff>114300</xdr:colOff>
      <xdr:row>102</xdr:row>
      <xdr:rowOff>115336</xdr:rowOff>
    </xdr:to>
    <xdr:cxnSp macro="">
      <xdr:nvCxnSpPr>
        <xdr:cNvPr id="471" name="直線コネクタ 470"/>
        <xdr:cNvCxnSpPr/>
      </xdr:nvCxnSpPr>
      <xdr:spPr>
        <a:xfrm flipV="1">
          <a:off x="8750300" y="17581984"/>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85023</xdr:rowOff>
    </xdr:from>
    <xdr:to>
      <xdr:col>41</xdr:col>
      <xdr:colOff>101600</xdr:colOff>
      <xdr:row>103</xdr:row>
      <xdr:rowOff>15173</xdr:rowOff>
    </xdr:to>
    <xdr:sp macro="" textlink="">
      <xdr:nvSpPr>
        <xdr:cNvPr id="472" name="楕円 471"/>
        <xdr:cNvSpPr/>
      </xdr:nvSpPr>
      <xdr:spPr>
        <a:xfrm>
          <a:off x="7810500" y="175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115336</xdr:rowOff>
    </xdr:from>
    <xdr:to>
      <xdr:col>45</xdr:col>
      <xdr:colOff>177800</xdr:colOff>
      <xdr:row>102</xdr:row>
      <xdr:rowOff>135823</xdr:rowOff>
    </xdr:to>
    <xdr:cxnSp macro="">
      <xdr:nvCxnSpPr>
        <xdr:cNvPr id="473" name="直線コネクタ 472"/>
        <xdr:cNvCxnSpPr/>
      </xdr:nvCxnSpPr>
      <xdr:spPr>
        <a:xfrm flipV="1">
          <a:off x="7861300" y="17603236"/>
          <a:ext cx="889000" cy="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85906</xdr:rowOff>
    </xdr:from>
    <xdr:ext cx="599010" cy="259045"/>
    <xdr:sp macro="" textlink="">
      <xdr:nvSpPr>
        <xdr:cNvPr id="474" name="n_1aveValue【港湾・漁港】&#10;一人当たり有形固定資産（償却資産）額"/>
        <xdr:cNvSpPr txBox="1"/>
      </xdr:nvSpPr>
      <xdr:spPr>
        <a:xfrm>
          <a:off x="9327095" y="1791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101668</xdr:rowOff>
    </xdr:from>
    <xdr:ext cx="599010" cy="259045"/>
    <xdr:sp macro="" textlink="">
      <xdr:nvSpPr>
        <xdr:cNvPr id="475" name="n_2aveValue【港湾・漁港】&#10;一人当たり有形固定資産（償却資産）額"/>
        <xdr:cNvSpPr txBox="1"/>
      </xdr:nvSpPr>
      <xdr:spPr>
        <a:xfrm>
          <a:off x="8450795" y="179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42373</xdr:rowOff>
    </xdr:from>
    <xdr:ext cx="599010" cy="259045"/>
    <xdr:sp macro="" textlink="">
      <xdr:nvSpPr>
        <xdr:cNvPr id="476" name="n_3aveValue【港湾・漁港】&#10;一人当たり有形固定資産（償却資産）額"/>
        <xdr:cNvSpPr txBox="1"/>
      </xdr:nvSpPr>
      <xdr:spPr>
        <a:xfrm>
          <a:off x="7561795" y="1821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74897</xdr:rowOff>
    </xdr:from>
    <xdr:ext cx="599010" cy="259045"/>
    <xdr:sp macro="" textlink="">
      <xdr:nvSpPr>
        <xdr:cNvPr id="477" name="n_4aveValue【港湾・漁港】&#10;一人当たり有形固定資産（償却資産）額"/>
        <xdr:cNvSpPr txBox="1"/>
      </xdr:nvSpPr>
      <xdr:spPr>
        <a:xfrm>
          <a:off x="6672795" y="17905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161411</xdr:rowOff>
    </xdr:from>
    <xdr:ext cx="599010" cy="259045"/>
    <xdr:sp macro="" textlink="">
      <xdr:nvSpPr>
        <xdr:cNvPr id="478" name="n_1mainValue【港湾・漁港】&#10;一人当たり有形固定資産（償却資産）額"/>
        <xdr:cNvSpPr txBox="1"/>
      </xdr:nvSpPr>
      <xdr:spPr>
        <a:xfrm>
          <a:off x="9327095" y="1730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11213</xdr:rowOff>
    </xdr:from>
    <xdr:ext cx="599010" cy="259045"/>
    <xdr:sp macro="" textlink="">
      <xdr:nvSpPr>
        <xdr:cNvPr id="479" name="n_2mainValue【港湾・漁港】&#10;一人当たり有形固定資産（償却資産）額"/>
        <xdr:cNvSpPr txBox="1"/>
      </xdr:nvSpPr>
      <xdr:spPr>
        <a:xfrm>
          <a:off x="8450795" y="1732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101</xdr:row>
      <xdr:rowOff>31700</xdr:rowOff>
    </xdr:from>
    <xdr:ext cx="599010" cy="259045"/>
    <xdr:sp macro="" textlink="">
      <xdr:nvSpPr>
        <xdr:cNvPr id="480" name="n_3mainValue【港湾・漁港】&#10;一人当たり有形固定資産（償却資産）額"/>
        <xdr:cNvSpPr txBox="1"/>
      </xdr:nvSpPr>
      <xdr:spPr>
        <a:xfrm>
          <a:off x="7561795" y="17348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1" name="正方形/長方形 4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2" name="正方形/長方形 4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3" name="正方形/長方形 4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4" name="正方形/長方形 4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5" name="正方形/長方形 4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6" name="正方形/長方形 4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7" name="正方形/長方形 4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正方形/長方形 4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9" name="テキスト ボックス 4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0" name="直線コネクタ 4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1" name="テキスト ボックス 4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2" name="直線コネクタ 4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3" name="テキスト ボックス 4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4" name="直線コネクタ 4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5" name="テキスト ボックス 4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6" name="直線コネクタ 4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7" name="テキスト ボックス 4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8" name="直線コネクタ 4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9" name="テキスト ボックス 4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0" name="直線コネクタ 4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1" name="テキスト ボックス 5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2" name="直線コネクタ 5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3" name="テキスト ボックス 5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505" name="直線コネクタ 504"/>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7" name="直線コネクタ 50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508"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509" name="直線コネクタ 508"/>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510"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1" name="フローチャート: 判断 510"/>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512" name="フローチャート: 判断 511"/>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13" name="フローチャート: 判断 51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14" name="フローチャート: 判断 513"/>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515" name="フローチャート: 判断 514"/>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36830</xdr:rowOff>
    </xdr:from>
    <xdr:to>
      <xdr:col>85</xdr:col>
      <xdr:colOff>177800</xdr:colOff>
      <xdr:row>39</xdr:row>
      <xdr:rowOff>138430</xdr:rowOff>
    </xdr:to>
    <xdr:sp macro="" textlink="">
      <xdr:nvSpPr>
        <xdr:cNvPr id="521" name="楕円 520"/>
        <xdr:cNvSpPr/>
      </xdr:nvSpPr>
      <xdr:spPr>
        <a:xfrm>
          <a:off x="16268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15257</xdr:rowOff>
    </xdr:from>
    <xdr:ext cx="405111" cy="259045"/>
    <xdr:sp macro="" textlink="">
      <xdr:nvSpPr>
        <xdr:cNvPr id="522" name="【認定こども園・幼稚園・保育所】&#10;有形固定資産減価償却率該当値テキスト"/>
        <xdr:cNvSpPr txBox="1"/>
      </xdr:nvSpPr>
      <xdr:spPr>
        <a:xfrm>
          <a:off x="16357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84455</xdr:rowOff>
    </xdr:from>
    <xdr:to>
      <xdr:col>81</xdr:col>
      <xdr:colOff>101600</xdr:colOff>
      <xdr:row>40</xdr:row>
      <xdr:rowOff>14605</xdr:rowOff>
    </xdr:to>
    <xdr:sp macro="" textlink="">
      <xdr:nvSpPr>
        <xdr:cNvPr id="523" name="楕円 522"/>
        <xdr:cNvSpPr/>
      </xdr:nvSpPr>
      <xdr:spPr>
        <a:xfrm>
          <a:off x="15430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135255</xdr:rowOff>
    </xdr:to>
    <xdr:cxnSp macro="">
      <xdr:nvCxnSpPr>
        <xdr:cNvPr id="524" name="直線コネクタ 523"/>
        <xdr:cNvCxnSpPr/>
      </xdr:nvCxnSpPr>
      <xdr:spPr>
        <a:xfrm flipV="1">
          <a:off x="15481300" y="67741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50165</xdr:rowOff>
    </xdr:from>
    <xdr:to>
      <xdr:col>76</xdr:col>
      <xdr:colOff>165100</xdr:colOff>
      <xdr:row>39</xdr:row>
      <xdr:rowOff>151765</xdr:rowOff>
    </xdr:to>
    <xdr:sp macro="" textlink="">
      <xdr:nvSpPr>
        <xdr:cNvPr id="525" name="楕円 524"/>
        <xdr:cNvSpPr/>
      </xdr:nvSpPr>
      <xdr:spPr>
        <a:xfrm>
          <a:off x="14541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100965</xdr:rowOff>
    </xdr:from>
    <xdr:to>
      <xdr:col>81</xdr:col>
      <xdr:colOff>50800</xdr:colOff>
      <xdr:row>39</xdr:row>
      <xdr:rowOff>135255</xdr:rowOff>
    </xdr:to>
    <xdr:cxnSp macro="">
      <xdr:nvCxnSpPr>
        <xdr:cNvPr id="526" name="直線コネクタ 525"/>
        <xdr:cNvCxnSpPr/>
      </xdr:nvCxnSpPr>
      <xdr:spPr>
        <a:xfrm>
          <a:off x="14592300" y="67875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38735</xdr:rowOff>
    </xdr:from>
    <xdr:to>
      <xdr:col>72</xdr:col>
      <xdr:colOff>38100</xdr:colOff>
      <xdr:row>39</xdr:row>
      <xdr:rowOff>140335</xdr:rowOff>
    </xdr:to>
    <xdr:sp macro="" textlink="">
      <xdr:nvSpPr>
        <xdr:cNvPr id="527" name="楕円 526"/>
        <xdr:cNvSpPr/>
      </xdr:nvSpPr>
      <xdr:spPr>
        <a:xfrm>
          <a:off x="13652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89535</xdr:rowOff>
    </xdr:from>
    <xdr:to>
      <xdr:col>76</xdr:col>
      <xdr:colOff>114300</xdr:colOff>
      <xdr:row>39</xdr:row>
      <xdr:rowOff>100965</xdr:rowOff>
    </xdr:to>
    <xdr:cxnSp macro="">
      <xdr:nvCxnSpPr>
        <xdr:cNvPr id="528" name="直線コネクタ 527"/>
        <xdr:cNvCxnSpPr/>
      </xdr:nvCxnSpPr>
      <xdr:spPr>
        <a:xfrm>
          <a:off x="13703300" y="67760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23495</xdr:rowOff>
    </xdr:from>
    <xdr:to>
      <xdr:col>67</xdr:col>
      <xdr:colOff>101600</xdr:colOff>
      <xdr:row>39</xdr:row>
      <xdr:rowOff>125095</xdr:rowOff>
    </xdr:to>
    <xdr:sp macro="" textlink="">
      <xdr:nvSpPr>
        <xdr:cNvPr id="529" name="楕円 528"/>
        <xdr:cNvSpPr/>
      </xdr:nvSpPr>
      <xdr:spPr>
        <a:xfrm>
          <a:off x="12763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74295</xdr:rowOff>
    </xdr:from>
    <xdr:to>
      <xdr:col>71</xdr:col>
      <xdr:colOff>177800</xdr:colOff>
      <xdr:row>39</xdr:row>
      <xdr:rowOff>89535</xdr:rowOff>
    </xdr:to>
    <xdr:cxnSp macro="">
      <xdr:nvCxnSpPr>
        <xdr:cNvPr id="530" name="直線コネクタ 529"/>
        <xdr:cNvCxnSpPr/>
      </xdr:nvCxnSpPr>
      <xdr:spPr>
        <a:xfrm>
          <a:off x="12814300" y="6760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31"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32" name="n_2ave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3"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534" name="n_4aveValue【認定こども園・幼稚園・保育所】&#10;有形固定資産減価償却率"/>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5732</xdr:rowOff>
    </xdr:from>
    <xdr:ext cx="405111" cy="259045"/>
    <xdr:sp macro="" textlink="">
      <xdr:nvSpPr>
        <xdr:cNvPr id="535" name="n_1mainValue【認定こども園・幼稚園・保育所】&#10;有形固定資産減価償却率"/>
        <xdr:cNvSpPr txBox="1"/>
      </xdr:nvSpPr>
      <xdr:spPr>
        <a:xfrm>
          <a:off x="15266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142892</xdr:rowOff>
    </xdr:from>
    <xdr:ext cx="405111" cy="259045"/>
    <xdr:sp macro="" textlink="">
      <xdr:nvSpPr>
        <xdr:cNvPr id="536" name="n_2mainValue【認定こども園・幼稚園・保育所】&#10;有形固定資産減価償却率"/>
        <xdr:cNvSpPr txBox="1"/>
      </xdr:nvSpPr>
      <xdr:spPr>
        <a:xfrm>
          <a:off x="14389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131462</xdr:rowOff>
    </xdr:from>
    <xdr:ext cx="405111" cy="259045"/>
    <xdr:sp macro="" textlink="">
      <xdr:nvSpPr>
        <xdr:cNvPr id="537" name="n_3mainValue【認定こども園・幼稚園・保育所】&#10;有形固定資産減価償却率"/>
        <xdr:cNvSpPr txBox="1"/>
      </xdr:nvSpPr>
      <xdr:spPr>
        <a:xfrm>
          <a:off x="13500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116222</xdr:rowOff>
    </xdr:from>
    <xdr:ext cx="405111" cy="259045"/>
    <xdr:sp macro="" textlink="">
      <xdr:nvSpPr>
        <xdr:cNvPr id="538" name="n_4mainValue【認定こども園・幼稚園・保育所】&#10;有形固定資産減価償却率"/>
        <xdr:cNvSpPr txBox="1"/>
      </xdr:nvSpPr>
      <xdr:spPr>
        <a:xfrm>
          <a:off x="12611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9" name="直線コネクタ 5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0" name="テキスト ボックス 5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1" name="直線コネクタ 5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2" name="テキスト ボックス 5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3" name="直線コネクタ 5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4" name="テキスト ボックス 5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5" name="直線コネクタ 5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6" name="テキスト ボックス 5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7" name="直線コネクタ 5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8" name="テキスト ボックス 5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9" name="直線コネクタ 5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0" name="テキスト ボックス 5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62" name="直線コネクタ 561"/>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63"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64" name="直線コネクタ 563"/>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65"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66" name="直線コネクタ 565"/>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567" name="【認定こども園・幼稚園・保育所】&#10;一人当たり面積平均値テキスト"/>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68" name="フローチャート: 判断 567"/>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69" name="フローチャート: 判断 568"/>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70" name="フローチャート: 判断 569"/>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71" name="フローチャート: 判断 570"/>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72" name="フローチャート: 判断 571"/>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3" name="テキスト ボックス 5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4" name="テキスト ボックス 5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5" name="テキスト ボックス 5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6" name="テキスト ボックス 5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7" name="テキスト ボックス 5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55880</xdr:rowOff>
    </xdr:from>
    <xdr:to>
      <xdr:col>116</xdr:col>
      <xdr:colOff>114300</xdr:colOff>
      <xdr:row>37</xdr:row>
      <xdr:rowOff>157480</xdr:rowOff>
    </xdr:to>
    <xdr:sp macro="" textlink="">
      <xdr:nvSpPr>
        <xdr:cNvPr id="578" name="楕円 577"/>
        <xdr:cNvSpPr/>
      </xdr:nvSpPr>
      <xdr:spPr>
        <a:xfrm>
          <a:off x="221107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78757</xdr:rowOff>
    </xdr:from>
    <xdr:ext cx="469744" cy="259045"/>
    <xdr:sp macro="" textlink="">
      <xdr:nvSpPr>
        <xdr:cNvPr id="579" name="【認定こども園・幼稚園・保育所】&#10;一人当たり面積該当値テキスト"/>
        <xdr:cNvSpPr txBox="1"/>
      </xdr:nvSpPr>
      <xdr:spPr>
        <a:xfrm>
          <a:off x="221996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580" name="楕円 579"/>
        <xdr:cNvSpPr/>
      </xdr:nvSpPr>
      <xdr:spPr>
        <a:xfrm>
          <a:off x="2127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121920</xdr:rowOff>
    </xdr:to>
    <xdr:cxnSp macro="">
      <xdr:nvCxnSpPr>
        <xdr:cNvPr id="581" name="直線コネクタ 580"/>
        <xdr:cNvCxnSpPr/>
      </xdr:nvCxnSpPr>
      <xdr:spPr>
        <a:xfrm flipV="1">
          <a:off x="21323300" y="64503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86360</xdr:rowOff>
    </xdr:from>
    <xdr:to>
      <xdr:col>107</xdr:col>
      <xdr:colOff>101600</xdr:colOff>
      <xdr:row>38</xdr:row>
      <xdr:rowOff>16510</xdr:rowOff>
    </xdr:to>
    <xdr:sp macro="" textlink="">
      <xdr:nvSpPr>
        <xdr:cNvPr id="582" name="楕円 581"/>
        <xdr:cNvSpPr/>
      </xdr:nvSpPr>
      <xdr:spPr>
        <a:xfrm>
          <a:off x="2038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121920</xdr:rowOff>
    </xdr:from>
    <xdr:to>
      <xdr:col>111</xdr:col>
      <xdr:colOff>177800</xdr:colOff>
      <xdr:row>37</xdr:row>
      <xdr:rowOff>137160</xdr:rowOff>
    </xdr:to>
    <xdr:cxnSp macro="">
      <xdr:nvCxnSpPr>
        <xdr:cNvPr id="583" name="直線コネクタ 582"/>
        <xdr:cNvCxnSpPr/>
      </xdr:nvCxnSpPr>
      <xdr:spPr>
        <a:xfrm flipV="1">
          <a:off x="20434300" y="64655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101600</xdr:rowOff>
    </xdr:from>
    <xdr:to>
      <xdr:col>102</xdr:col>
      <xdr:colOff>165100</xdr:colOff>
      <xdr:row>38</xdr:row>
      <xdr:rowOff>31750</xdr:rowOff>
    </xdr:to>
    <xdr:sp macro="" textlink="">
      <xdr:nvSpPr>
        <xdr:cNvPr id="584" name="楕円 583"/>
        <xdr:cNvSpPr/>
      </xdr:nvSpPr>
      <xdr:spPr>
        <a:xfrm>
          <a:off x="19494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137160</xdr:rowOff>
    </xdr:from>
    <xdr:to>
      <xdr:col>107</xdr:col>
      <xdr:colOff>50800</xdr:colOff>
      <xdr:row>37</xdr:row>
      <xdr:rowOff>152400</xdr:rowOff>
    </xdr:to>
    <xdr:cxnSp macro="">
      <xdr:nvCxnSpPr>
        <xdr:cNvPr id="585" name="直線コネクタ 584"/>
        <xdr:cNvCxnSpPr/>
      </xdr:nvCxnSpPr>
      <xdr:spPr>
        <a:xfrm flipV="1">
          <a:off x="19545300" y="64808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113030</xdr:rowOff>
    </xdr:from>
    <xdr:to>
      <xdr:col>98</xdr:col>
      <xdr:colOff>38100</xdr:colOff>
      <xdr:row>38</xdr:row>
      <xdr:rowOff>43180</xdr:rowOff>
    </xdr:to>
    <xdr:sp macro="" textlink="">
      <xdr:nvSpPr>
        <xdr:cNvPr id="586" name="楕円 585"/>
        <xdr:cNvSpPr/>
      </xdr:nvSpPr>
      <xdr:spPr>
        <a:xfrm>
          <a:off x="18605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152400</xdr:rowOff>
    </xdr:from>
    <xdr:to>
      <xdr:col>102</xdr:col>
      <xdr:colOff>114300</xdr:colOff>
      <xdr:row>37</xdr:row>
      <xdr:rowOff>163830</xdr:rowOff>
    </xdr:to>
    <xdr:cxnSp macro="">
      <xdr:nvCxnSpPr>
        <xdr:cNvPr id="587" name="直線コネクタ 586"/>
        <xdr:cNvCxnSpPr/>
      </xdr:nvCxnSpPr>
      <xdr:spPr>
        <a:xfrm flipV="1">
          <a:off x="18656300" y="6496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588" name="n_1aveValue【認定こども園・幼稚園・保育所】&#10;一人当たり面積"/>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589" name="n_2aveValue【認定こども園・幼稚園・保育所】&#10;一人当たり面積"/>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590" name="n_3aveValue【認定こども園・幼稚園・保育所】&#10;一人当たり面積"/>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125747</xdr:rowOff>
    </xdr:from>
    <xdr:ext cx="469744" cy="259045"/>
    <xdr:sp macro="" textlink="">
      <xdr:nvSpPr>
        <xdr:cNvPr id="591" name="n_4aveValue【認定こども園・幼稚園・保育所】&#10;一人当たり面積"/>
        <xdr:cNvSpPr txBox="1"/>
      </xdr:nvSpPr>
      <xdr:spPr>
        <a:xfrm>
          <a:off x="18421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592" name="n_1mainValue【認定こども園・幼稚園・保育所】&#10;一人当たり面積"/>
        <xdr:cNvSpPr txBox="1"/>
      </xdr:nvSpPr>
      <xdr:spPr>
        <a:xfrm>
          <a:off x="21075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33037</xdr:rowOff>
    </xdr:from>
    <xdr:ext cx="469744" cy="259045"/>
    <xdr:sp macro="" textlink="">
      <xdr:nvSpPr>
        <xdr:cNvPr id="593" name="n_2mainValue【認定こども園・幼稚園・保育所】&#10;一人当たり面積"/>
        <xdr:cNvSpPr txBox="1"/>
      </xdr:nvSpPr>
      <xdr:spPr>
        <a:xfrm>
          <a:off x="20199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48277</xdr:rowOff>
    </xdr:from>
    <xdr:ext cx="469744" cy="259045"/>
    <xdr:sp macro="" textlink="">
      <xdr:nvSpPr>
        <xdr:cNvPr id="594" name="n_3mainValue【認定こども園・幼稚園・保育所】&#10;一人当たり面積"/>
        <xdr:cNvSpPr txBox="1"/>
      </xdr:nvSpPr>
      <xdr:spPr>
        <a:xfrm>
          <a:off x="19310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59707</xdr:rowOff>
    </xdr:from>
    <xdr:ext cx="469744" cy="259045"/>
    <xdr:sp macro="" textlink="">
      <xdr:nvSpPr>
        <xdr:cNvPr id="595" name="n_4mainValue【認定こども園・幼稚園・保育所】&#10;一人当たり面積"/>
        <xdr:cNvSpPr txBox="1"/>
      </xdr:nvSpPr>
      <xdr:spPr>
        <a:xfrm>
          <a:off x="18421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6" name="正方形/長方形 5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7" name="正方形/長方形 5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8" name="正方形/長方形 5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9" name="正方形/長方形 5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0" name="正方形/長方形 5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1" name="正方形/長方形 6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2" name="正方形/長方形 6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3" name="正方形/長方形 6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4" name="テキスト ボックス 6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5" name="直線コネクタ 6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6" name="テキスト ボックス 6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07" name="直線コネクタ 606"/>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08" name="テキスト ボックス 607"/>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09" name="直線コネクタ 608"/>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0" name="テキスト ボックス 609"/>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1" name="直線コネクタ 610"/>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2" name="テキスト ボックス 611"/>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3" name="直線コネクタ 6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4" name="テキスト ボックス 6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15" name="直線コネクタ 614"/>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16" name="テキスト ボックス 615"/>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17" name="直線コネクタ 616"/>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18" name="テキスト ボックス 617"/>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19" name="直線コネクタ 618"/>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0" name="テキスト ボックス 619"/>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624" name="直線コネクタ 623"/>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625" name="【学校施設】&#10;有形固定資産減価償却率最小値テキスト"/>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626" name="直線コネクタ 625"/>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27"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28" name="直線コネクタ 627"/>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629" name="【学校施設】&#10;有形固定資産減価償却率平均値テキスト"/>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630" name="フローチャート: 判断 629"/>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631" name="フローチャート: 判断 630"/>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32" name="フローチャート: 判断 631"/>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633" name="フローチャート: 判断 632"/>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634" name="フローチャート: 判断 633"/>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63500</xdr:rowOff>
    </xdr:from>
    <xdr:to>
      <xdr:col>85</xdr:col>
      <xdr:colOff>177800</xdr:colOff>
      <xdr:row>63</xdr:row>
      <xdr:rowOff>165100</xdr:rowOff>
    </xdr:to>
    <xdr:sp macro="" textlink="">
      <xdr:nvSpPr>
        <xdr:cNvPr id="640" name="楕円 639"/>
        <xdr:cNvSpPr/>
      </xdr:nvSpPr>
      <xdr:spPr>
        <a:xfrm>
          <a:off x="16268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149877</xdr:rowOff>
    </xdr:from>
    <xdr:ext cx="405111" cy="259045"/>
    <xdr:sp macro="" textlink="">
      <xdr:nvSpPr>
        <xdr:cNvPr id="641" name="【学校施設】&#10;有形固定資産減価償却率該当値テキスト"/>
        <xdr:cNvSpPr txBox="1"/>
      </xdr:nvSpPr>
      <xdr:spPr>
        <a:xfrm>
          <a:off x="16357600" y="1077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9207</xdr:rowOff>
    </xdr:from>
    <xdr:to>
      <xdr:col>81</xdr:col>
      <xdr:colOff>101600</xdr:colOff>
      <xdr:row>63</xdr:row>
      <xdr:rowOff>110807</xdr:rowOff>
    </xdr:to>
    <xdr:sp macro="" textlink="">
      <xdr:nvSpPr>
        <xdr:cNvPr id="642" name="楕円 641"/>
        <xdr:cNvSpPr/>
      </xdr:nvSpPr>
      <xdr:spPr>
        <a:xfrm>
          <a:off x="154305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60007</xdr:rowOff>
    </xdr:from>
    <xdr:to>
      <xdr:col>85</xdr:col>
      <xdr:colOff>127000</xdr:colOff>
      <xdr:row>63</xdr:row>
      <xdr:rowOff>114300</xdr:rowOff>
    </xdr:to>
    <xdr:cxnSp macro="">
      <xdr:nvCxnSpPr>
        <xdr:cNvPr id="643" name="直線コネクタ 642"/>
        <xdr:cNvCxnSpPr/>
      </xdr:nvCxnSpPr>
      <xdr:spPr>
        <a:xfrm>
          <a:off x="15481300" y="10861357"/>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14922</xdr:rowOff>
    </xdr:from>
    <xdr:to>
      <xdr:col>76</xdr:col>
      <xdr:colOff>165100</xdr:colOff>
      <xdr:row>63</xdr:row>
      <xdr:rowOff>116522</xdr:rowOff>
    </xdr:to>
    <xdr:sp macro="" textlink="">
      <xdr:nvSpPr>
        <xdr:cNvPr id="644" name="楕円 643"/>
        <xdr:cNvSpPr/>
      </xdr:nvSpPr>
      <xdr:spPr>
        <a:xfrm>
          <a:off x="14541500" y="108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60007</xdr:rowOff>
    </xdr:from>
    <xdr:to>
      <xdr:col>81</xdr:col>
      <xdr:colOff>50800</xdr:colOff>
      <xdr:row>63</xdr:row>
      <xdr:rowOff>65722</xdr:rowOff>
    </xdr:to>
    <xdr:cxnSp macro="">
      <xdr:nvCxnSpPr>
        <xdr:cNvPr id="645" name="直線コネクタ 644"/>
        <xdr:cNvCxnSpPr/>
      </xdr:nvCxnSpPr>
      <xdr:spPr>
        <a:xfrm flipV="1">
          <a:off x="14592300" y="1086135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xdr:nvSpPr>
        <xdr:cNvPr id="646" name="楕円 645"/>
        <xdr:cNvSpPr/>
      </xdr:nvSpPr>
      <xdr:spPr>
        <a:xfrm>
          <a:off x="1365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34290</xdr:rowOff>
    </xdr:from>
    <xdr:to>
      <xdr:col>76</xdr:col>
      <xdr:colOff>114300</xdr:colOff>
      <xdr:row>63</xdr:row>
      <xdr:rowOff>65722</xdr:rowOff>
    </xdr:to>
    <xdr:cxnSp macro="">
      <xdr:nvCxnSpPr>
        <xdr:cNvPr id="647" name="直線コネクタ 646"/>
        <xdr:cNvCxnSpPr/>
      </xdr:nvCxnSpPr>
      <xdr:spPr>
        <a:xfrm>
          <a:off x="13703300" y="1083564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152082</xdr:rowOff>
    </xdr:from>
    <xdr:to>
      <xdr:col>67</xdr:col>
      <xdr:colOff>101600</xdr:colOff>
      <xdr:row>63</xdr:row>
      <xdr:rowOff>82232</xdr:rowOff>
    </xdr:to>
    <xdr:sp macro="" textlink="">
      <xdr:nvSpPr>
        <xdr:cNvPr id="648" name="楕円 647"/>
        <xdr:cNvSpPr/>
      </xdr:nvSpPr>
      <xdr:spPr>
        <a:xfrm>
          <a:off x="12763500" y="107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31432</xdr:rowOff>
    </xdr:from>
    <xdr:to>
      <xdr:col>71</xdr:col>
      <xdr:colOff>177800</xdr:colOff>
      <xdr:row>63</xdr:row>
      <xdr:rowOff>34290</xdr:rowOff>
    </xdr:to>
    <xdr:cxnSp macro="">
      <xdr:nvCxnSpPr>
        <xdr:cNvPr id="649" name="直線コネクタ 648"/>
        <xdr:cNvCxnSpPr/>
      </xdr:nvCxnSpPr>
      <xdr:spPr>
        <a:xfrm>
          <a:off x="12814300" y="10832782"/>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650" name="n_1aveValue【学校施設】&#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51" name="n_2aveValue【学校施設】&#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652" name="n_3aveValue【学校施設】&#10;有形固定資産減価償却率"/>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653" name="n_4aveValue【学校施設】&#10;有形固定資産減価償却率"/>
        <xdr:cNvSpPr txBox="1"/>
      </xdr:nvSpPr>
      <xdr:spPr>
        <a:xfrm>
          <a:off x="126117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101934</xdr:rowOff>
    </xdr:from>
    <xdr:ext cx="405111" cy="259045"/>
    <xdr:sp macro="" textlink="">
      <xdr:nvSpPr>
        <xdr:cNvPr id="654" name="n_1mainValue【学校施設】&#10;有形固定資産減価償却率"/>
        <xdr:cNvSpPr txBox="1"/>
      </xdr:nvSpPr>
      <xdr:spPr>
        <a:xfrm>
          <a:off x="15266044" y="10903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107649</xdr:rowOff>
    </xdr:from>
    <xdr:ext cx="405111" cy="259045"/>
    <xdr:sp macro="" textlink="">
      <xdr:nvSpPr>
        <xdr:cNvPr id="655" name="n_2mainValue【学校施設】&#10;有形固定資産減価償却率"/>
        <xdr:cNvSpPr txBox="1"/>
      </xdr:nvSpPr>
      <xdr:spPr>
        <a:xfrm>
          <a:off x="14389744" y="10908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76217</xdr:rowOff>
    </xdr:from>
    <xdr:ext cx="405111" cy="259045"/>
    <xdr:sp macro="" textlink="">
      <xdr:nvSpPr>
        <xdr:cNvPr id="656" name="n_3mainValue【学校施設】&#10;有形固定資産減価償却率"/>
        <xdr:cNvSpPr txBox="1"/>
      </xdr:nvSpPr>
      <xdr:spPr>
        <a:xfrm>
          <a:off x="13500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73359</xdr:rowOff>
    </xdr:from>
    <xdr:ext cx="405111" cy="259045"/>
    <xdr:sp macro="" textlink="">
      <xdr:nvSpPr>
        <xdr:cNvPr id="657" name="n_4mainValue【学校施設】&#10;有形固定資産減価償却率"/>
        <xdr:cNvSpPr txBox="1"/>
      </xdr:nvSpPr>
      <xdr:spPr>
        <a:xfrm>
          <a:off x="12611744" y="1087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69" name="直線コネクタ 6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80" name="直線コネクタ 679"/>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81" name="【学校施設】&#10;一人当たり面積最小値テキスト"/>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82" name="直線コネクタ 681"/>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83" name="【学校施設】&#10;一人当たり面積最大値テキスト"/>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84" name="直線コネクタ 683"/>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685" name="【学校施設】&#10;一人当たり面積平均値テキスト"/>
        <xdr:cNvSpPr txBox="1"/>
      </xdr:nvSpPr>
      <xdr:spPr>
        <a:xfrm>
          <a:off x="22199600" y="1014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86" name="フローチャート: 判断 685"/>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87" name="フローチャート: 判断 686"/>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88" name="フローチャート: 判断 687"/>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89" name="フローチャート: 判断 688"/>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90" name="フローチャート: 判断 689"/>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100533</xdr:rowOff>
    </xdr:from>
    <xdr:to>
      <xdr:col>116</xdr:col>
      <xdr:colOff>114300</xdr:colOff>
      <xdr:row>62</xdr:row>
      <xdr:rowOff>30683</xdr:rowOff>
    </xdr:to>
    <xdr:sp macro="" textlink="">
      <xdr:nvSpPr>
        <xdr:cNvPr id="696" name="楕円 695"/>
        <xdr:cNvSpPr/>
      </xdr:nvSpPr>
      <xdr:spPr>
        <a:xfrm>
          <a:off x="22110700" y="105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78960</xdr:rowOff>
    </xdr:from>
    <xdr:ext cx="469744" cy="259045"/>
    <xdr:sp macro="" textlink="">
      <xdr:nvSpPr>
        <xdr:cNvPr id="697" name="【学校施設】&#10;一人当たり面積該当値テキスト"/>
        <xdr:cNvSpPr txBox="1"/>
      </xdr:nvSpPr>
      <xdr:spPr>
        <a:xfrm>
          <a:off x="22199600" y="1053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108763</xdr:rowOff>
    </xdr:from>
    <xdr:to>
      <xdr:col>112</xdr:col>
      <xdr:colOff>38100</xdr:colOff>
      <xdr:row>62</xdr:row>
      <xdr:rowOff>38913</xdr:rowOff>
    </xdr:to>
    <xdr:sp macro="" textlink="">
      <xdr:nvSpPr>
        <xdr:cNvPr id="698" name="楕円 697"/>
        <xdr:cNvSpPr/>
      </xdr:nvSpPr>
      <xdr:spPr>
        <a:xfrm>
          <a:off x="21272500" y="105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151333</xdr:rowOff>
    </xdr:from>
    <xdr:to>
      <xdr:col>116</xdr:col>
      <xdr:colOff>63500</xdr:colOff>
      <xdr:row>61</xdr:row>
      <xdr:rowOff>159563</xdr:rowOff>
    </xdr:to>
    <xdr:cxnSp macro="">
      <xdr:nvCxnSpPr>
        <xdr:cNvPr id="699" name="直線コネクタ 698"/>
        <xdr:cNvCxnSpPr/>
      </xdr:nvCxnSpPr>
      <xdr:spPr>
        <a:xfrm flipV="1">
          <a:off x="21323300" y="10609783"/>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123393</xdr:rowOff>
    </xdr:from>
    <xdr:to>
      <xdr:col>107</xdr:col>
      <xdr:colOff>101600</xdr:colOff>
      <xdr:row>62</xdr:row>
      <xdr:rowOff>53543</xdr:rowOff>
    </xdr:to>
    <xdr:sp macro="" textlink="">
      <xdr:nvSpPr>
        <xdr:cNvPr id="700" name="楕円 699"/>
        <xdr:cNvSpPr/>
      </xdr:nvSpPr>
      <xdr:spPr>
        <a:xfrm>
          <a:off x="20383500" y="105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159563</xdr:rowOff>
    </xdr:from>
    <xdr:to>
      <xdr:col>111</xdr:col>
      <xdr:colOff>177800</xdr:colOff>
      <xdr:row>62</xdr:row>
      <xdr:rowOff>2743</xdr:rowOff>
    </xdr:to>
    <xdr:cxnSp macro="">
      <xdr:nvCxnSpPr>
        <xdr:cNvPr id="701" name="直線コネクタ 700"/>
        <xdr:cNvCxnSpPr/>
      </xdr:nvCxnSpPr>
      <xdr:spPr>
        <a:xfrm flipV="1">
          <a:off x="20434300" y="1061801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137566</xdr:rowOff>
    </xdr:from>
    <xdr:to>
      <xdr:col>102</xdr:col>
      <xdr:colOff>165100</xdr:colOff>
      <xdr:row>62</xdr:row>
      <xdr:rowOff>67716</xdr:rowOff>
    </xdr:to>
    <xdr:sp macro="" textlink="">
      <xdr:nvSpPr>
        <xdr:cNvPr id="702" name="楕円 701"/>
        <xdr:cNvSpPr/>
      </xdr:nvSpPr>
      <xdr:spPr>
        <a:xfrm>
          <a:off x="19494500" y="105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2743</xdr:rowOff>
    </xdr:from>
    <xdr:to>
      <xdr:col>107</xdr:col>
      <xdr:colOff>50800</xdr:colOff>
      <xdr:row>62</xdr:row>
      <xdr:rowOff>16916</xdr:rowOff>
    </xdr:to>
    <xdr:cxnSp macro="">
      <xdr:nvCxnSpPr>
        <xdr:cNvPr id="703" name="直線コネクタ 702"/>
        <xdr:cNvCxnSpPr/>
      </xdr:nvCxnSpPr>
      <xdr:spPr>
        <a:xfrm flipV="1">
          <a:off x="19545300" y="1063264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25095</xdr:rowOff>
    </xdr:from>
    <xdr:to>
      <xdr:col>98</xdr:col>
      <xdr:colOff>38100</xdr:colOff>
      <xdr:row>62</xdr:row>
      <xdr:rowOff>126695</xdr:rowOff>
    </xdr:to>
    <xdr:sp macro="" textlink="">
      <xdr:nvSpPr>
        <xdr:cNvPr id="704" name="楕円 703"/>
        <xdr:cNvSpPr/>
      </xdr:nvSpPr>
      <xdr:spPr>
        <a:xfrm>
          <a:off x="18605500" y="106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xdr:rowOff>
    </xdr:from>
    <xdr:to>
      <xdr:col>102</xdr:col>
      <xdr:colOff>114300</xdr:colOff>
      <xdr:row>62</xdr:row>
      <xdr:rowOff>75895</xdr:rowOff>
    </xdr:to>
    <xdr:cxnSp macro="">
      <xdr:nvCxnSpPr>
        <xdr:cNvPr id="705" name="直線コネクタ 704"/>
        <xdr:cNvCxnSpPr/>
      </xdr:nvCxnSpPr>
      <xdr:spPr>
        <a:xfrm flipV="1">
          <a:off x="18656300" y="10646816"/>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706" name="n_1aveValue【学校施設】&#10;一人当たり面積"/>
        <xdr:cNvSpPr txBox="1"/>
      </xdr:nvSpPr>
      <xdr:spPr>
        <a:xfrm>
          <a:off x="21075727"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707" name="n_2aveValue【学校施設】&#10;一人当たり面積"/>
        <xdr:cNvSpPr txBox="1"/>
      </xdr:nvSpPr>
      <xdr:spPr>
        <a:xfrm>
          <a:off x="20199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708" name="n_3aveValue【学校施設】&#10;一人当たり面積"/>
        <xdr:cNvSpPr txBox="1"/>
      </xdr:nvSpPr>
      <xdr:spPr>
        <a:xfrm>
          <a:off x="193104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709" name="n_4aveValue【学校施設】&#10;一人当たり面積"/>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30040</xdr:rowOff>
    </xdr:from>
    <xdr:ext cx="469744" cy="259045"/>
    <xdr:sp macro="" textlink="">
      <xdr:nvSpPr>
        <xdr:cNvPr id="710" name="n_1mainValue【学校施設】&#10;一人当たり面積"/>
        <xdr:cNvSpPr txBox="1"/>
      </xdr:nvSpPr>
      <xdr:spPr>
        <a:xfrm>
          <a:off x="21075727" y="1065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44670</xdr:rowOff>
    </xdr:from>
    <xdr:ext cx="469744" cy="259045"/>
    <xdr:sp macro="" textlink="">
      <xdr:nvSpPr>
        <xdr:cNvPr id="711" name="n_2mainValue【学校施設】&#10;一人当たり面積"/>
        <xdr:cNvSpPr txBox="1"/>
      </xdr:nvSpPr>
      <xdr:spPr>
        <a:xfrm>
          <a:off x="20199427" y="1067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58843</xdr:rowOff>
    </xdr:from>
    <xdr:ext cx="469744" cy="259045"/>
    <xdr:sp macro="" textlink="">
      <xdr:nvSpPr>
        <xdr:cNvPr id="712" name="n_3mainValue【学校施設】&#10;一人当たり面積"/>
        <xdr:cNvSpPr txBox="1"/>
      </xdr:nvSpPr>
      <xdr:spPr>
        <a:xfrm>
          <a:off x="19310427" y="1068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117822</xdr:rowOff>
    </xdr:from>
    <xdr:ext cx="469744" cy="259045"/>
    <xdr:sp macro="" textlink="">
      <xdr:nvSpPr>
        <xdr:cNvPr id="713" name="n_4mainValue【学校施設】&#10;一人当たり面積"/>
        <xdr:cNvSpPr txBox="1"/>
      </xdr:nvSpPr>
      <xdr:spPr>
        <a:xfrm>
          <a:off x="18421427" y="1074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2" name="正方形/長方形 7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3" name="正方形/長方形 7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4" name="正方形/長方形 7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5" name="正方形/長方形 7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6" name="正方形/長方形 7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7" name="正方形/長方形 7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8" name="正方形/長方形 7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9" name="正方形/長方形 72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0" name="テキスト ボックス 7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1" name="直線コネクタ 7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2" name="テキスト ボックス 74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3" name="直線コネクタ 7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4" name="テキスト ボックス 7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5" name="直線コネクタ 7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6" name="テキスト ボックス 7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7" name="直線コネクタ 7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8" name="テキスト ボックス 7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9" name="直線コネクタ 7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0" name="テキスト ボックス 7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2" name="テキスト ボックス 75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54" name="直線コネクタ 753"/>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55"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56" name="直線コネクタ 755"/>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57" name="【公民館】&#10;有形固定資産減価償却率最大値テキスト"/>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58" name="直線コネクタ 757"/>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59"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0" name="フローチャート: 判断 75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1" name="フローチャート: 判断 760"/>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2" name="フローチャート: 判断 761"/>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63" name="フローチャート: 判断 762"/>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64" name="フローチャート: 判断 763"/>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158750</xdr:rowOff>
    </xdr:from>
    <xdr:to>
      <xdr:col>85</xdr:col>
      <xdr:colOff>177800</xdr:colOff>
      <xdr:row>108</xdr:row>
      <xdr:rowOff>88900</xdr:rowOff>
    </xdr:to>
    <xdr:sp macro="" textlink="">
      <xdr:nvSpPr>
        <xdr:cNvPr id="770" name="楕円 769"/>
        <xdr:cNvSpPr/>
      </xdr:nvSpPr>
      <xdr:spPr>
        <a:xfrm>
          <a:off x="16268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73677</xdr:rowOff>
    </xdr:from>
    <xdr:ext cx="405111" cy="259045"/>
    <xdr:sp macro="" textlink="">
      <xdr:nvSpPr>
        <xdr:cNvPr id="771" name="【公民館】&#10;有形固定資産減価償却率該当値テキスト"/>
        <xdr:cNvSpPr txBox="1"/>
      </xdr:nvSpPr>
      <xdr:spPr>
        <a:xfrm>
          <a:off x="16357600" y="184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772" name="楕円 771"/>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38100</xdr:rowOff>
    </xdr:to>
    <xdr:cxnSp macro="">
      <xdr:nvCxnSpPr>
        <xdr:cNvPr id="773" name="直線コネクタ 772"/>
        <xdr:cNvCxnSpPr/>
      </xdr:nvCxnSpPr>
      <xdr:spPr>
        <a:xfrm>
          <a:off x="15481300" y="1853374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111125</xdr:rowOff>
    </xdr:from>
    <xdr:to>
      <xdr:col>76</xdr:col>
      <xdr:colOff>165100</xdr:colOff>
      <xdr:row>108</xdr:row>
      <xdr:rowOff>41275</xdr:rowOff>
    </xdr:to>
    <xdr:sp macro="" textlink="">
      <xdr:nvSpPr>
        <xdr:cNvPr id="774" name="楕円 773"/>
        <xdr:cNvSpPr/>
      </xdr:nvSpPr>
      <xdr:spPr>
        <a:xfrm>
          <a:off x="14541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161925</xdr:rowOff>
    </xdr:from>
    <xdr:to>
      <xdr:col>81</xdr:col>
      <xdr:colOff>50800</xdr:colOff>
      <xdr:row>108</xdr:row>
      <xdr:rowOff>17145</xdr:rowOff>
    </xdr:to>
    <xdr:cxnSp macro="">
      <xdr:nvCxnSpPr>
        <xdr:cNvPr id="775" name="直線コネクタ 774"/>
        <xdr:cNvCxnSpPr/>
      </xdr:nvCxnSpPr>
      <xdr:spPr>
        <a:xfrm>
          <a:off x="14592300" y="185070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90170</xdr:rowOff>
    </xdr:from>
    <xdr:to>
      <xdr:col>72</xdr:col>
      <xdr:colOff>38100</xdr:colOff>
      <xdr:row>108</xdr:row>
      <xdr:rowOff>20320</xdr:rowOff>
    </xdr:to>
    <xdr:sp macro="" textlink="">
      <xdr:nvSpPr>
        <xdr:cNvPr id="776" name="楕円 775"/>
        <xdr:cNvSpPr/>
      </xdr:nvSpPr>
      <xdr:spPr>
        <a:xfrm>
          <a:off x="13652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140970</xdr:rowOff>
    </xdr:from>
    <xdr:to>
      <xdr:col>76</xdr:col>
      <xdr:colOff>114300</xdr:colOff>
      <xdr:row>107</xdr:row>
      <xdr:rowOff>161925</xdr:rowOff>
    </xdr:to>
    <xdr:cxnSp macro="">
      <xdr:nvCxnSpPr>
        <xdr:cNvPr id="777" name="直線コネクタ 776"/>
        <xdr:cNvCxnSpPr/>
      </xdr:nvCxnSpPr>
      <xdr:spPr>
        <a:xfrm>
          <a:off x="13703300" y="184861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67311</xdr:rowOff>
    </xdr:from>
    <xdr:to>
      <xdr:col>67</xdr:col>
      <xdr:colOff>101600</xdr:colOff>
      <xdr:row>107</xdr:row>
      <xdr:rowOff>168911</xdr:rowOff>
    </xdr:to>
    <xdr:sp macro="" textlink="">
      <xdr:nvSpPr>
        <xdr:cNvPr id="778" name="楕円 777"/>
        <xdr:cNvSpPr/>
      </xdr:nvSpPr>
      <xdr:spPr>
        <a:xfrm>
          <a:off x="12763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118111</xdr:rowOff>
    </xdr:from>
    <xdr:to>
      <xdr:col>71</xdr:col>
      <xdr:colOff>177800</xdr:colOff>
      <xdr:row>107</xdr:row>
      <xdr:rowOff>140970</xdr:rowOff>
    </xdr:to>
    <xdr:cxnSp macro="">
      <xdr:nvCxnSpPr>
        <xdr:cNvPr id="779" name="直線コネクタ 778"/>
        <xdr:cNvCxnSpPr/>
      </xdr:nvCxnSpPr>
      <xdr:spPr>
        <a:xfrm>
          <a:off x="12814300" y="18463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80"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1"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2"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783" name="n_4aveValue【公民館】&#10;有形固定資産減価償却率"/>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59072</xdr:rowOff>
    </xdr:from>
    <xdr:ext cx="405111" cy="259045"/>
    <xdr:sp macro="" textlink="">
      <xdr:nvSpPr>
        <xdr:cNvPr id="784" name="n_1mainValue【公民館】&#10;有形固定資産減価償却率"/>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32402</xdr:rowOff>
    </xdr:from>
    <xdr:ext cx="405111" cy="259045"/>
    <xdr:sp macro="" textlink="">
      <xdr:nvSpPr>
        <xdr:cNvPr id="785" name="n_2mainValue【公民館】&#10;有形固定資産減価償却率"/>
        <xdr:cNvSpPr txBox="1"/>
      </xdr:nvSpPr>
      <xdr:spPr>
        <a:xfrm>
          <a:off x="14389744" y="185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11447</xdr:rowOff>
    </xdr:from>
    <xdr:ext cx="405111" cy="259045"/>
    <xdr:sp macro="" textlink="">
      <xdr:nvSpPr>
        <xdr:cNvPr id="786" name="n_3mainValue【公民館】&#10;有形固定資産減価償却率"/>
        <xdr:cNvSpPr txBox="1"/>
      </xdr:nvSpPr>
      <xdr:spPr>
        <a:xfrm>
          <a:off x="13500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160038</xdr:rowOff>
    </xdr:from>
    <xdr:ext cx="405111" cy="259045"/>
    <xdr:sp macro="" textlink="">
      <xdr:nvSpPr>
        <xdr:cNvPr id="787" name="n_4mainValue【公民館】&#10;有形固定資産減価償却率"/>
        <xdr:cNvSpPr txBox="1"/>
      </xdr:nvSpPr>
      <xdr:spPr>
        <a:xfrm>
          <a:off x="12611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6" name="テキスト ボックス 7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7" name="直線コネクタ 7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8" name="直線コネクタ 7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9" name="テキスト ボックス 7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0" name="直線コネクタ 7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1" name="テキスト ボックス 8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2" name="直線コネクタ 8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3" name="テキスト ボックス 8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4" name="直線コネクタ 8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5" name="テキスト ボックス 8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09" name="直線コネクタ 808"/>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0" name="【公民館】&#10;一人当たり面積最小値テキスト"/>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1" name="直線コネクタ 810"/>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2" name="【公民館】&#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13" name="直線コネクタ 812"/>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14" name="【公民館】&#10;一人当たり面積平均値テキスト"/>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15" name="フローチャート: 判断 814"/>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16" name="フローチャート: 判断 815"/>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17" name="フローチャート: 判断 816"/>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18" name="フローチャート: 判断 817"/>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19" name="フローチャート: 判断 818"/>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20828</xdr:rowOff>
    </xdr:from>
    <xdr:to>
      <xdr:col>116</xdr:col>
      <xdr:colOff>114300</xdr:colOff>
      <xdr:row>106</xdr:row>
      <xdr:rowOff>122428</xdr:rowOff>
    </xdr:to>
    <xdr:sp macro="" textlink="">
      <xdr:nvSpPr>
        <xdr:cNvPr id="825" name="楕円 824"/>
        <xdr:cNvSpPr/>
      </xdr:nvSpPr>
      <xdr:spPr>
        <a:xfrm>
          <a:off x="221107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170705</xdr:rowOff>
    </xdr:from>
    <xdr:ext cx="469744" cy="259045"/>
    <xdr:sp macro="" textlink="">
      <xdr:nvSpPr>
        <xdr:cNvPr id="826" name="【公民館】&#10;一人当たり面積該当値テキスト"/>
        <xdr:cNvSpPr txBox="1"/>
      </xdr:nvSpPr>
      <xdr:spPr>
        <a:xfrm>
          <a:off x="22199600"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27687</xdr:rowOff>
    </xdr:from>
    <xdr:to>
      <xdr:col>112</xdr:col>
      <xdr:colOff>38100</xdr:colOff>
      <xdr:row>106</xdr:row>
      <xdr:rowOff>129287</xdr:rowOff>
    </xdr:to>
    <xdr:sp macro="" textlink="">
      <xdr:nvSpPr>
        <xdr:cNvPr id="827" name="楕円 826"/>
        <xdr:cNvSpPr/>
      </xdr:nvSpPr>
      <xdr:spPr>
        <a:xfrm>
          <a:off x="21272500" y="1820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71628</xdr:rowOff>
    </xdr:from>
    <xdr:to>
      <xdr:col>116</xdr:col>
      <xdr:colOff>63500</xdr:colOff>
      <xdr:row>106</xdr:row>
      <xdr:rowOff>78487</xdr:rowOff>
    </xdr:to>
    <xdr:cxnSp macro="">
      <xdr:nvCxnSpPr>
        <xdr:cNvPr id="828" name="直線コネクタ 827"/>
        <xdr:cNvCxnSpPr/>
      </xdr:nvCxnSpPr>
      <xdr:spPr>
        <a:xfrm flipV="1">
          <a:off x="21323300" y="182453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32258</xdr:rowOff>
    </xdr:from>
    <xdr:to>
      <xdr:col>107</xdr:col>
      <xdr:colOff>101600</xdr:colOff>
      <xdr:row>106</xdr:row>
      <xdr:rowOff>133858</xdr:rowOff>
    </xdr:to>
    <xdr:sp macro="" textlink="">
      <xdr:nvSpPr>
        <xdr:cNvPr id="829" name="楕円 828"/>
        <xdr:cNvSpPr/>
      </xdr:nvSpPr>
      <xdr:spPr>
        <a:xfrm>
          <a:off x="20383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78487</xdr:rowOff>
    </xdr:from>
    <xdr:to>
      <xdr:col>111</xdr:col>
      <xdr:colOff>177800</xdr:colOff>
      <xdr:row>106</xdr:row>
      <xdr:rowOff>83058</xdr:rowOff>
    </xdr:to>
    <xdr:cxnSp macro="">
      <xdr:nvCxnSpPr>
        <xdr:cNvPr id="830" name="直線コネクタ 829"/>
        <xdr:cNvCxnSpPr/>
      </xdr:nvCxnSpPr>
      <xdr:spPr>
        <a:xfrm flipV="1">
          <a:off x="20434300" y="182521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31" name="楕円 830"/>
        <xdr:cNvSpPr/>
      </xdr:nvSpPr>
      <xdr:spPr>
        <a:xfrm>
          <a:off x="19494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83058</xdr:rowOff>
    </xdr:from>
    <xdr:to>
      <xdr:col>107</xdr:col>
      <xdr:colOff>50800</xdr:colOff>
      <xdr:row>106</xdr:row>
      <xdr:rowOff>89915</xdr:rowOff>
    </xdr:to>
    <xdr:cxnSp macro="">
      <xdr:nvCxnSpPr>
        <xdr:cNvPr id="832" name="直線コネクタ 831"/>
        <xdr:cNvCxnSpPr/>
      </xdr:nvCxnSpPr>
      <xdr:spPr>
        <a:xfrm flipV="1">
          <a:off x="19545300" y="182567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43687</xdr:rowOff>
    </xdr:from>
    <xdr:to>
      <xdr:col>98</xdr:col>
      <xdr:colOff>38100</xdr:colOff>
      <xdr:row>106</xdr:row>
      <xdr:rowOff>145287</xdr:rowOff>
    </xdr:to>
    <xdr:sp macro="" textlink="">
      <xdr:nvSpPr>
        <xdr:cNvPr id="833" name="楕円 832"/>
        <xdr:cNvSpPr/>
      </xdr:nvSpPr>
      <xdr:spPr>
        <a:xfrm>
          <a:off x="18605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89915</xdr:rowOff>
    </xdr:from>
    <xdr:to>
      <xdr:col>102</xdr:col>
      <xdr:colOff>114300</xdr:colOff>
      <xdr:row>106</xdr:row>
      <xdr:rowOff>94487</xdr:rowOff>
    </xdr:to>
    <xdr:cxnSp macro="">
      <xdr:nvCxnSpPr>
        <xdr:cNvPr id="834" name="直線コネクタ 833"/>
        <xdr:cNvCxnSpPr/>
      </xdr:nvCxnSpPr>
      <xdr:spPr>
        <a:xfrm flipV="1">
          <a:off x="18656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835" name="n_1aveValue【公民館】&#10;一人当たり面積"/>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36" name="n_2aveValue【公民館】&#10;一人当たり面積"/>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37" name="n_3aveValue【公民館】&#10;一人当たり面積"/>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38" name="n_4aveValue【公民館】&#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120414</xdr:rowOff>
    </xdr:from>
    <xdr:ext cx="469744" cy="259045"/>
    <xdr:sp macro="" textlink="">
      <xdr:nvSpPr>
        <xdr:cNvPr id="839" name="n_1main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840" name="n_2mainValue【公民館】&#10;一人当たり面積"/>
        <xdr:cNvSpPr txBox="1"/>
      </xdr:nvSpPr>
      <xdr:spPr>
        <a:xfrm>
          <a:off x="20199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131842</xdr:rowOff>
    </xdr:from>
    <xdr:ext cx="469744" cy="259045"/>
    <xdr:sp macro="" textlink="">
      <xdr:nvSpPr>
        <xdr:cNvPr id="841" name="n_3mainValue【公民館】&#10;一人当たり面積"/>
        <xdr:cNvSpPr txBox="1"/>
      </xdr:nvSpPr>
      <xdr:spPr>
        <a:xfrm>
          <a:off x="19310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136414</xdr:rowOff>
    </xdr:from>
    <xdr:ext cx="469744" cy="259045"/>
    <xdr:sp macro="" textlink="">
      <xdr:nvSpPr>
        <xdr:cNvPr id="842" name="n_4mainValue【公民館】&#10;一人当たり面積"/>
        <xdr:cNvSpPr txBox="1"/>
      </xdr:nvSpPr>
      <xdr:spPr>
        <a:xfrm>
          <a:off x="18421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類似団体平均と比べ、特に有形固定資産減価償却率が高くなっている施設類型は保育所、学校施設、公民館である。</a:t>
          </a:r>
        </a:p>
        <a:p>
          <a:r>
            <a:rPr kumimoji="1" lang="ja-JP" altLang="en-US" sz="1300">
              <a:latin typeface="ＭＳ Ｐゴシック" panose="020B0600070205080204" pitchFamily="50" charset="-128"/>
              <a:ea typeface="ＭＳ Ｐゴシック" panose="020B0600070205080204" pitchFamily="50" charset="-128"/>
            </a:rPr>
            <a:t>　これは、これらの施設類型に属する施設には昭和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年代以前に整備したものが多く、すでに耐用年数を超えて利用している施設も多数あることによる。</a:t>
          </a:r>
        </a:p>
        <a:p>
          <a:r>
            <a:rPr kumimoji="1" lang="ja-JP" altLang="en-US" sz="1300">
              <a:latin typeface="ＭＳ Ｐゴシック" panose="020B0600070205080204" pitchFamily="50" charset="-128"/>
              <a:ea typeface="ＭＳ Ｐゴシック" panose="020B0600070205080204" pitchFamily="50" charset="-128"/>
            </a:rPr>
            <a:t>　そのため、令和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年度には保育所の閉所があり、その後も中学校の統合とあわせた施設の更新を予定している。</a:t>
          </a:r>
        </a:p>
        <a:p>
          <a:r>
            <a:rPr kumimoji="1" lang="ja-JP" altLang="en-US" sz="1300">
              <a:latin typeface="ＭＳ Ｐゴシック" panose="020B0600070205080204" pitchFamily="50" charset="-128"/>
              <a:ea typeface="ＭＳ Ｐゴシック" panose="020B0600070205080204" pitchFamily="50" charset="-128"/>
            </a:rPr>
            <a:t>　なお、漁港では、令和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年度に調査判明による減価償却累計額の増加があり、有形固定資産減価償却率が大きく増加した。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123026</xdr:rowOff>
    </xdr:from>
    <xdr:ext cx="405111" cy="259045"/>
    <xdr:sp macro="" textlink="">
      <xdr:nvSpPr>
        <xdr:cNvPr id="63" name="【図書館】&#10;有形固定資産減価償却率平均値テキスト"/>
        <xdr:cNvSpPr txBox="1"/>
      </xdr:nvSpPr>
      <xdr:spPr>
        <a:xfrm>
          <a:off x="4673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139354</xdr:rowOff>
    </xdr:from>
    <xdr:ext cx="405111" cy="259045"/>
    <xdr:sp macro="" textlink="">
      <xdr:nvSpPr>
        <xdr:cNvPr id="66" name="n_1aveValue【図書館】&#10;有形固定資産減価償却率"/>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170724</xdr:rowOff>
    </xdr:from>
    <xdr:to>
      <xdr:col>15</xdr:col>
      <xdr:colOff>101600</xdr:colOff>
      <xdr:row>37</xdr:row>
      <xdr:rowOff>100874</xdr:rowOff>
    </xdr:to>
    <xdr:sp macro="" textlink="">
      <xdr:nvSpPr>
        <xdr:cNvPr id="67" name="フローチャート: 判断 66"/>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92001</xdr:rowOff>
    </xdr:from>
    <xdr:ext cx="405111" cy="259045"/>
    <xdr:sp macro="" textlink="">
      <xdr:nvSpPr>
        <xdr:cNvPr id="68" name="n_2aveValue【図書館】&#10;有形固定資産減価償却率"/>
        <xdr:cNvSpPr txBox="1"/>
      </xdr:nvSpPr>
      <xdr:spPr>
        <a:xfrm>
          <a:off x="2705744" y="64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17236</xdr:rowOff>
    </xdr:from>
    <xdr:to>
      <xdr:col>10</xdr:col>
      <xdr:colOff>165100</xdr:colOff>
      <xdr:row>37</xdr:row>
      <xdr:rowOff>118836</xdr:rowOff>
    </xdr:to>
    <xdr:sp macro="" textlink="">
      <xdr:nvSpPr>
        <xdr:cNvPr id="69" name="フローチャート: 判断 68"/>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109963</xdr:rowOff>
    </xdr:from>
    <xdr:ext cx="405111" cy="259045"/>
    <xdr:sp macro="" textlink="">
      <xdr:nvSpPr>
        <xdr:cNvPr id="70" name="n_3aveValue【図書館】&#10;有形固定資産減価償却率"/>
        <xdr:cNvSpPr txBox="1"/>
      </xdr:nvSpPr>
      <xdr:spPr>
        <a:xfrm>
          <a:off x="1816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151130</xdr:rowOff>
    </xdr:from>
    <xdr:to>
      <xdr:col>6</xdr:col>
      <xdr:colOff>38100</xdr:colOff>
      <xdr:row>37</xdr:row>
      <xdr:rowOff>81280</xdr:rowOff>
    </xdr:to>
    <xdr:sp macro="" textlink="">
      <xdr:nvSpPr>
        <xdr:cNvPr id="71" name="フローチャート: 判断 70"/>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72407</xdr:rowOff>
    </xdr:from>
    <xdr:ext cx="405111" cy="259045"/>
    <xdr:sp macro="" textlink="">
      <xdr:nvSpPr>
        <xdr:cNvPr id="72"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100511</xdr:rowOff>
    </xdr:from>
    <xdr:to>
      <xdr:col>24</xdr:col>
      <xdr:colOff>114300</xdr:colOff>
      <xdr:row>34</xdr:row>
      <xdr:rowOff>30661</xdr:rowOff>
    </xdr:to>
    <xdr:sp macro="" textlink="">
      <xdr:nvSpPr>
        <xdr:cNvPr id="78" name="楕円 77"/>
        <xdr:cNvSpPr/>
      </xdr:nvSpPr>
      <xdr:spPr>
        <a:xfrm>
          <a:off x="45847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53538</xdr:rowOff>
    </xdr:from>
    <xdr:ext cx="340478" cy="259045"/>
    <xdr:sp macro="" textlink="">
      <xdr:nvSpPr>
        <xdr:cNvPr id="79" name="【図書館】&#10;有形固定資産減価償却率該当値テキスト"/>
        <xdr:cNvSpPr txBox="1"/>
      </xdr:nvSpPr>
      <xdr:spPr>
        <a:xfrm>
          <a:off x="4673600" y="5711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62956</xdr:rowOff>
    </xdr:from>
    <xdr:to>
      <xdr:col>20</xdr:col>
      <xdr:colOff>38100</xdr:colOff>
      <xdr:row>33</xdr:row>
      <xdr:rowOff>164556</xdr:rowOff>
    </xdr:to>
    <xdr:sp macro="" textlink="">
      <xdr:nvSpPr>
        <xdr:cNvPr id="80" name="楕円 79"/>
        <xdr:cNvSpPr/>
      </xdr:nvSpPr>
      <xdr:spPr>
        <a:xfrm>
          <a:off x="3746500" y="572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113756</xdr:rowOff>
    </xdr:from>
    <xdr:to>
      <xdr:col>24</xdr:col>
      <xdr:colOff>63500</xdr:colOff>
      <xdr:row>33</xdr:row>
      <xdr:rowOff>151311</xdr:rowOff>
    </xdr:to>
    <xdr:cxnSp macro="">
      <xdr:nvCxnSpPr>
        <xdr:cNvPr id="81" name="直線コネクタ 80"/>
        <xdr:cNvCxnSpPr/>
      </xdr:nvCxnSpPr>
      <xdr:spPr>
        <a:xfrm>
          <a:off x="3797300" y="577160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27033</xdr:rowOff>
    </xdr:from>
    <xdr:to>
      <xdr:col>15</xdr:col>
      <xdr:colOff>101600</xdr:colOff>
      <xdr:row>33</xdr:row>
      <xdr:rowOff>128633</xdr:rowOff>
    </xdr:to>
    <xdr:sp macro="" textlink="">
      <xdr:nvSpPr>
        <xdr:cNvPr id="82" name="楕円 81"/>
        <xdr:cNvSpPr/>
      </xdr:nvSpPr>
      <xdr:spPr>
        <a:xfrm>
          <a:off x="2857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77833</xdr:rowOff>
    </xdr:from>
    <xdr:to>
      <xdr:col>19</xdr:col>
      <xdr:colOff>177800</xdr:colOff>
      <xdr:row>33</xdr:row>
      <xdr:rowOff>113756</xdr:rowOff>
    </xdr:to>
    <xdr:cxnSp macro="">
      <xdr:nvCxnSpPr>
        <xdr:cNvPr id="83" name="直線コネクタ 82"/>
        <xdr:cNvCxnSpPr/>
      </xdr:nvCxnSpPr>
      <xdr:spPr>
        <a:xfrm>
          <a:off x="2908300" y="57356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160927</xdr:rowOff>
    </xdr:from>
    <xdr:to>
      <xdr:col>10</xdr:col>
      <xdr:colOff>165100</xdr:colOff>
      <xdr:row>33</xdr:row>
      <xdr:rowOff>91077</xdr:rowOff>
    </xdr:to>
    <xdr:sp macro="" textlink="">
      <xdr:nvSpPr>
        <xdr:cNvPr id="84" name="楕円 83"/>
        <xdr:cNvSpPr/>
      </xdr:nvSpPr>
      <xdr:spPr>
        <a:xfrm>
          <a:off x="1968500" y="564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40277</xdr:rowOff>
    </xdr:from>
    <xdr:to>
      <xdr:col>15</xdr:col>
      <xdr:colOff>50800</xdr:colOff>
      <xdr:row>33</xdr:row>
      <xdr:rowOff>77833</xdr:rowOff>
    </xdr:to>
    <xdr:cxnSp macro="">
      <xdr:nvCxnSpPr>
        <xdr:cNvPr id="85" name="直線コネクタ 84"/>
        <xdr:cNvCxnSpPr/>
      </xdr:nvCxnSpPr>
      <xdr:spPr>
        <a:xfrm>
          <a:off x="2019300" y="56981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123372</xdr:rowOff>
    </xdr:from>
    <xdr:to>
      <xdr:col>6</xdr:col>
      <xdr:colOff>38100</xdr:colOff>
      <xdr:row>33</xdr:row>
      <xdr:rowOff>53522</xdr:rowOff>
    </xdr:to>
    <xdr:sp macro="" textlink="">
      <xdr:nvSpPr>
        <xdr:cNvPr id="86" name="楕円 85"/>
        <xdr:cNvSpPr/>
      </xdr:nvSpPr>
      <xdr:spPr>
        <a:xfrm>
          <a:off x="1079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2722</xdr:rowOff>
    </xdr:from>
    <xdr:to>
      <xdr:col>10</xdr:col>
      <xdr:colOff>114300</xdr:colOff>
      <xdr:row>33</xdr:row>
      <xdr:rowOff>40277</xdr:rowOff>
    </xdr:to>
    <xdr:cxnSp macro="">
      <xdr:nvCxnSpPr>
        <xdr:cNvPr id="87" name="直線コネクタ 86"/>
        <xdr:cNvCxnSpPr/>
      </xdr:nvCxnSpPr>
      <xdr:spPr>
        <a:xfrm>
          <a:off x="1130300" y="56605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32</xdr:row>
      <xdr:rowOff>9633</xdr:rowOff>
    </xdr:from>
    <xdr:ext cx="340478" cy="259045"/>
    <xdr:sp macro="" textlink="">
      <xdr:nvSpPr>
        <xdr:cNvPr id="88" name="n_1mainValue【図書館】&#10;有形固定資産減価償却率"/>
        <xdr:cNvSpPr txBox="1"/>
      </xdr:nvSpPr>
      <xdr:spPr>
        <a:xfrm>
          <a:off x="3614361" y="549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145160</xdr:rowOff>
    </xdr:from>
    <xdr:ext cx="340478" cy="259045"/>
    <xdr:sp macro="" textlink="">
      <xdr:nvSpPr>
        <xdr:cNvPr id="89" name="n_2mainValue【図書館】&#10;有形固定資産減価償却率"/>
        <xdr:cNvSpPr txBox="1"/>
      </xdr:nvSpPr>
      <xdr:spPr>
        <a:xfrm>
          <a:off x="2738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107604</xdr:rowOff>
    </xdr:from>
    <xdr:ext cx="340478" cy="259045"/>
    <xdr:sp macro="" textlink="">
      <xdr:nvSpPr>
        <xdr:cNvPr id="90" name="n_3mainValue【図書館】&#10;有形固定資産減価償却率"/>
        <xdr:cNvSpPr txBox="1"/>
      </xdr:nvSpPr>
      <xdr:spPr>
        <a:xfrm>
          <a:off x="1849061" y="542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70049</xdr:rowOff>
    </xdr:from>
    <xdr:ext cx="340478" cy="259045"/>
    <xdr:sp macro="" textlink="">
      <xdr:nvSpPr>
        <xdr:cNvPr id="91" name="n_4mainValue【図書館】&#10;有形固定資産減価償却率"/>
        <xdr:cNvSpPr txBox="1"/>
      </xdr:nvSpPr>
      <xdr:spPr>
        <a:xfrm>
          <a:off x="960061" y="538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64605</xdr:rowOff>
    </xdr:from>
    <xdr:ext cx="469744" cy="259045"/>
    <xdr:sp macro="" textlink="">
      <xdr:nvSpPr>
        <xdr:cNvPr id="125"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107043</xdr:rowOff>
    </xdr:from>
    <xdr:to>
      <xdr:col>46</xdr:col>
      <xdr:colOff>38100</xdr:colOff>
      <xdr:row>39</xdr:row>
      <xdr:rowOff>37193</xdr:rowOff>
    </xdr:to>
    <xdr:sp macro="" textlink="">
      <xdr:nvSpPr>
        <xdr:cNvPr id="126" name="フローチャート: 判断 125"/>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53720</xdr:rowOff>
    </xdr:from>
    <xdr:ext cx="469744" cy="259045"/>
    <xdr:sp macro="" textlink="">
      <xdr:nvSpPr>
        <xdr:cNvPr id="127" name="n_2aveValue【図書館】&#10;一人当たり面積"/>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161472</xdr:rowOff>
    </xdr:from>
    <xdr:to>
      <xdr:col>41</xdr:col>
      <xdr:colOff>101600</xdr:colOff>
      <xdr:row>39</xdr:row>
      <xdr:rowOff>91622</xdr:rowOff>
    </xdr:to>
    <xdr:sp macro="" textlink="">
      <xdr:nvSpPr>
        <xdr:cNvPr id="128" name="フローチャート: 判断 127"/>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108149</xdr:rowOff>
    </xdr:from>
    <xdr:ext cx="469744" cy="259045"/>
    <xdr:sp macro="" textlink="">
      <xdr:nvSpPr>
        <xdr:cNvPr id="129"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161472</xdr:rowOff>
    </xdr:from>
    <xdr:to>
      <xdr:col>36</xdr:col>
      <xdr:colOff>165100</xdr:colOff>
      <xdr:row>39</xdr:row>
      <xdr:rowOff>91622</xdr:rowOff>
    </xdr:to>
    <xdr:sp macro="" textlink="">
      <xdr:nvSpPr>
        <xdr:cNvPr id="130" name="フローチャート: 判断 129"/>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108149</xdr:rowOff>
    </xdr:from>
    <xdr:ext cx="469744" cy="259045"/>
    <xdr:sp macro="" textlink="">
      <xdr:nvSpPr>
        <xdr:cNvPr id="131" name="n_4aveValue【図書館】&#10;一人当たり面積"/>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2" name="テキスト ボックス 13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37" name="楕円 136"/>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38"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39" name="楕円 138"/>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10885</xdr:rowOff>
    </xdr:to>
    <xdr:cxnSp macro="">
      <xdr:nvCxnSpPr>
        <xdr:cNvPr id="140" name="直線コネクタ 139"/>
        <xdr:cNvCxnSpPr/>
      </xdr:nvCxnSpPr>
      <xdr:spPr>
        <a:xfrm flipV="1">
          <a:off x="9639300" y="68580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142422</xdr:rowOff>
    </xdr:from>
    <xdr:to>
      <xdr:col>46</xdr:col>
      <xdr:colOff>38100</xdr:colOff>
      <xdr:row>40</xdr:row>
      <xdr:rowOff>72572</xdr:rowOff>
    </xdr:to>
    <xdr:sp macro="" textlink="">
      <xdr:nvSpPr>
        <xdr:cNvPr id="141" name="楕円 140"/>
        <xdr:cNvSpPr/>
      </xdr:nvSpPr>
      <xdr:spPr>
        <a:xfrm>
          <a:off x="8699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xdr:rowOff>
    </xdr:from>
    <xdr:to>
      <xdr:col>50</xdr:col>
      <xdr:colOff>114300</xdr:colOff>
      <xdr:row>40</xdr:row>
      <xdr:rowOff>21772</xdr:rowOff>
    </xdr:to>
    <xdr:cxnSp macro="">
      <xdr:nvCxnSpPr>
        <xdr:cNvPr id="142" name="直線コネクタ 141"/>
        <xdr:cNvCxnSpPr/>
      </xdr:nvCxnSpPr>
      <xdr:spPr>
        <a:xfrm flipV="1">
          <a:off x="8750300" y="6868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153307</xdr:rowOff>
    </xdr:from>
    <xdr:to>
      <xdr:col>41</xdr:col>
      <xdr:colOff>101600</xdr:colOff>
      <xdr:row>40</xdr:row>
      <xdr:rowOff>83457</xdr:rowOff>
    </xdr:to>
    <xdr:sp macro="" textlink="">
      <xdr:nvSpPr>
        <xdr:cNvPr id="143" name="楕円 142"/>
        <xdr:cNvSpPr/>
      </xdr:nvSpPr>
      <xdr:spPr>
        <a:xfrm>
          <a:off x="7810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21772</xdr:rowOff>
    </xdr:from>
    <xdr:to>
      <xdr:col>45</xdr:col>
      <xdr:colOff>177800</xdr:colOff>
      <xdr:row>40</xdr:row>
      <xdr:rowOff>32657</xdr:rowOff>
    </xdr:to>
    <xdr:cxnSp macro="">
      <xdr:nvCxnSpPr>
        <xdr:cNvPr id="144" name="直線コネクタ 143"/>
        <xdr:cNvCxnSpPr/>
      </xdr:nvCxnSpPr>
      <xdr:spPr>
        <a:xfrm flipV="1">
          <a:off x="7861300" y="68797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153307</xdr:rowOff>
    </xdr:from>
    <xdr:to>
      <xdr:col>36</xdr:col>
      <xdr:colOff>165100</xdr:colOff>
      <xdr:row>40</xdr:row>
      <xdr:rowOff>83457</xdr:rowOff>
    </xdr:to>
    <xdr:sp macro="" textlink="">
      <xdr:nvSpPr>
        <xdr:cNvPr id="145" name="楕円 144"/>
        <xdr:cNvSpPr/>
      </xdr:nvSpPr>
      <xdr:spPr>
        <a:xfrm>
          <a:off x="6921500" y="68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32657</xdr:rowOff>
    </xdr:from>
    <xdr:to>
      <xdr:col>41</xdr:col>
      <xdr:colOff>50800</xdr:colOff>
      <xdr:row>40</xdr:row>
      <xdr:rowOff>32657</xdr:rowOff>
    </xdr:to>
    <xdr:cxnSp macro="">
      <xdr:nvCxnSpPr>
        <xdr:cNvPr id="146" name="直線コネクタ 145"/>
        <xdr:cNvCxnSpPr/>
      </xdr:nvCxnSpPr>
      <xdr:spPr>
        <a:xfrm>
          <a:off x="6972300" y="6890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7" name="n_1mainValue【図書館】&#10;一人当たり面積"/>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63699</xdr:rowOff>
    </xdr:from>
    <xdr:ext cx="469744" cy="259045"/>
    <xdr:sp macro="" textlink="">
      <xdr:nvSpPr>
        <xdr:cNvPr id="148" name="n_2mainValue【図書館】&#10;一人当たり面積"/>
        <xdr:cNvSpPr txBox="1"/>
      </xdr:nvSpPr>
      <xdr:spPr>
        <a:xfrm>
          <a:off x="8515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74584</xdr:rowOff>
    </xdr:from>
    <xdr:ext cx="469744" cy="259045"/>
    <xdr:sp macro="" textlink="">
      <xdr:nvSpPr>
        <xdr:cNvPr id="149" name="n_3mainValue【図書館】&#10;一人当たり面積"/>
        <xdr:cNvSpPr txBox="1"/>
      </xdr:nvSpPr>
      <xdr:spPr>
        <a:xfrm>
          <a:off x="7626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74584</xdr:rowOff>
    </xdr:from>
    <xdr:ext cx="469744" cy="259045"/>
    <xdr:sp macro="" textlink="">
      <xdr:nvSpPr>
        <xdr:cNvPr id="150" name="n_4mainValue【図書館】&#10;一人当たり面積"/>
        <xdr:cNvSpPr txBox="1"/>
      </xdr:nvSpPr>
      <xdr:spPr>
        <a:xfrm>
          <a:off x="6737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15257</xdr:rowOff>
    </xdr:from>
    <xdr:ext cx="405111" cy="259045"/>
    <xdr:sp macro="" textlink="">
      <xdr:nvSpPr>
        <xdr:cNvPr id="183" name="n_1aveValue【体育館・プール】&#10;有形固定資産減価償却率"/>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101600</xdr:rowOff>
    </xdr:from>
    <xdr:to>
      <xdr:col>15</xdr:col>
      <xdr:colOff>101600</xdr:colOff>
      <xdr:row>60</xdr:row>
      <xdr:rowOff>31750</xdr:rowOff>
    </xdr:to>
    <xdr:sp macro="" textlink="">
      <xdr:nvSpPr>
        <xdr:cNvPr id="184" name="フローチャート: 判断 183"/>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22877</xdr:rowOff>
    </xdr:from>
    <xdr:ext cx="405111" cy="259045"/>
    <xdr:sp macro="" textlink="">
      <xdr:nvSpPr>
        <xdr:cNvPr id="185" name="n_2aveValue【体育館・プール】&#10;有形固定資産減価償却率"/>
        <xdr:cNvSpPr txBox="1"/>
      </xdr:nvSpPr>
      <xdr:spPr>
        <a:xfrm>
          <a:off x="2705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149225</xdr:rowOff>
    </xdr:from>
    <xdr:to>
      <xdr:col>10</xdr:col>
      <xdr:colOff>165100</xdr:colOff>
      <xdr:row>60</xdr:row>
      <xdr:rowOff>79375</xdr:rowOff>
    </xdr:to>
    <xdr:sp macro="" textlink="">
      <xdr:nvSpPr>
        <xdr:cNvPr id="186" name="フローチャート: 判断 185"/>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95902</xdr:rowOff>
    </xdr:from>
    <xdr:ext cx="405111" cy="259045"/>
    <xdr:sp macro="" textlink="">
      <xdr:nvSpPr>
        <xdr:cNvPr id="187" name="n_3aveValue【体育館・プール】&#10;有形固定資産減価償却率"/>
        <xdr:cNvSpPr txBox="1"/>
      </xdr:nvSpPr>
      <xdr:spPr>
        <a:xfrm>
          <a:off x="1816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101600</xdr:rowOff>
    </xdr:from>
    <xdr:to>
      <xdr:col>6</xdr:col>
      <xdr:colOff>38100</xdr:colOff>
      <xdr:row>60</xdr:row>
      <xdr:rowOff>31750</xdr:rowOff>
    </xdr:to>
    <xdr:sp macro="" textlink="">
      <xdr:nvSpPr>
        <xdr:cNvPr id="188" name="フローチャート: 判断 187"/>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48277</xdr:rowOff>
    </xdr:from>
    <xdr:ext cx="405111" cy="259045"/>
    <xdr:sp macro="" textlink="">
      <xdr:nvSpPr>
        <xdr:cNvPr id="189"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0" name="テキスト ボックス 18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1" name="テキスト ボックス 19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2" name="テキスト ボックス 19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3" name="テキスト ボックス 19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4" name="テキスト ボックス 19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137795</xdr:rowOff>
    </xdr:from>
    <xdr:to>
      <xdr:col>24</xdr:col>
      <xdr:colOff>114300</xdr:colOff>
      <xdr:row>55</xdr:row>
      <xdr:rowOff>67945</xdr:rowOff>
    </xdr:to>
    <xdr:sp macro="" textlink="">
      <xdr:nvSpPr>
        <xdr:cNvPr id="195" name="楕円 194"/>
        <xdr:cNvSpPr/>
      </xdr:nvSpPr>
      <xdr:spPr>
        <a:xfrm>
          <a:off x="4584700" y="93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90822</xdr:rowOff>
    </xdr:from>
    <xdr:ext cx="405111" cy="259045"/>
    <xdr:sp macro="" textlink="">
      <xdr:nvSpPr>
        <xdr:cNvPr id="196" name="【体育館・プール】&#10;有形固定資産減価償却率該当値テキスト"/>
        <xdr:cNvSpPr txBox="1"/>
      </xdr:nvSpPr>
      <xdr:spPr>
        <a:xfrm>
          <a:off x="4673600" y="9349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132080</xdr:rowOff>
    </xdr:from>
    <xdr:to>
      <xdr:col>20</xdr:col>
      <xdr:colOff>38100</xdr:colOff>
      <xdr:row>55</xdr:row>
      <xdr:rowOff>62230</xdr:rowOff>
    </xdr:to>
    <xdr:sp macro="" textlink="">
      <xdr:nvSpPr>
        <xdr:cNvPr id="197" name="楕円 196"/>
        <xdr:cNvSpPr/>
      </xdr:nvSpPr>
      <xdr:spPr>
        <a:xfrm>
          <a:off x="3746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11430</xdr:rowOff>
    </xdr:from>
    <xdr:to>
      <xdr:col>24</xdr:col>
      <xdr:colOff>63500</xdr:colOff>
      <xdr:row>55</xdr:row>
      <xdr:rowOff>17145</xdr:rowOff>
    </xdr:to>
    <xdr:cxnSp macro="">
      <xdr:nvCxnSpPr>
        <xdr:cNvPr id="198" name="直線コネクタ 197"/>
        <xdr:cNvCxnSpPr/>
      </xdr:nvCxnSpPr>
      <xdr:spPr>
        <a:xfrm>
          <a:off x="3797300" y="94411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154940</xdr:rowOff>
    </xdr:from>
    <xdr:to>
      <xdr:col>15</xdr:col>
      <xdr:colOff>101600</xdr:colOff>
      <xdr:row>55</xdr:row>
      <xdr:rowOff>85090</xdr:rowOff>
    </xdr:to>
    <xdr:sp macro="" textlink="">
      <xdr:nvSpPr>
        <xdr:cNvPr id="199" name="楕円 198"/>
        <xdr:cNvSpPr/>
      </xdr:nvSpPr>
      <xdr:spPr>
        <a:xfrm>
          <a:off x="2857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11430</xdr:rowOff>
    </xdr:from>
    <xdr:to>
      <xdr:col>19</xdr:col>
      <xdr:colOff>177800</xdr:colOff>
      <xdr:row>55</xdr:row>
      <xdr:rowOff>34290</xdr:rowOff>
    </xdr:to>
    <xdr:cxnSp macro="">
      <xdr:nvCxnSpPr>
        <xdr:cNvPr id="200" name="直線コネクタ 199"/>
        <xdr:cNvCxnSpPr/>
      </xdr:nvCxnSpPr>
      <xdr:spPr>
        <a:xfrm flipV="1">
          <a:off x="2908300" y="944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xdr:rowOff>
    </xdr:from>
    <xdr:to>
      <xdr:col>10</xdr:col>
      <xdr:colOff>165100</xdr:colOff>
      <xdr:row>62</xdr:row>
      <xdr:rowOff>113665</xdr:rowOff>
    </xdr:to>
    <xdr:sp macro="" textlink="">
      <xdr:nvSpPr>
        <xdr:cNvPr id="201" name="楕円 200"/>
        <xdr:cNvSpPr/>
      </xdr:nvSpPr>
      <xdr:spPr>
        <a:xfrm>
          <a:off x="1968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34290</xdr:rowOff>
    </xdr:from>
    <xdr:to>
      <xdr:col>15</xdr:col>
      <xdr:colOff>50800</xdr:colOff>
      <xdr:row>62</xdr:row>
      <xdr:rowOff>62865</xdr:rowOff>
    </xdr:to>
    <xdr:cxnSp macro="">
      <xdr:nvCxnSpPr>
        <xdr:cNvPr id="202" name="直線コネクタ 201"/>
        <xdr:cNvCxnSpPr/>
      </xdr:nvCxnSpPr>
      <xdr:spPr>
        <a:xfrm flipV="1">
          <a:off x="2019300" y="9464040"/>
          <a:ext cx="889000" cy="122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141605</xdr:rowOff>
    </xdr:from>
    <xdr:to>
      <xdr:col>6</xdr:col>
      <xdr:colOff>38100</xdr:colOff>
      <xdr:row>62</xdr:row>
      <xdr:rowOff>71755</xdr:rowOff>
    </xdr:to>
    <xdr:sp macro="" textlink="">
      <xdr:nvSpPr>
        <xdr:cNvPr id="203" name="楕円 202"/>
        <xdr:cNvSpPr/>
      </xdr:nvSpPr>
      <xdr:spPr>
        <a:xfrm>
          <a:off x="107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20955</xdr:rowOff>
    </xdr:from>
    <xdr:to>
      <xdr:col>10</xdr:col>
      <xdr:colOff>114300</xdr:colOff>
      <xdr:row>62</xdr:row>
      <xdr:rowOff>62865</xdr:rowOff>
    </xdr:to>
    <xdr:cxnSp macro="">
      <xdr:nvCxnSpPr>
        <xdr:cNvPr id="204" name="直線コネクタ 203"/>
        <xdr:cNvCxnSpPr/>
      </xdr:nvCxnSpPr>
      <xdr:spPr>
        <a:xfrm>
          <a:off x="1130300" y="106508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78757</xdr:rowOff>
    </xdr:from>
    <xdr:ext cx="405111" cy="259045"/>
    <xdr:sp macro="" textlink="">
      <xdr:nvSpPr>
        <xdr:cNvPr id="205" name="n_1mainValue【体育館・プール】&#10;有形固定資産減価償却率"/>
        <xdr:cNvSpPr txBox="1"/>
      </xdr:nvSpPr>
      <xdr:spPr>
        <a:xfrm>
          <a:off x="35820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101617</xdr:rowOff>
    </xdr:from>
    <xdr:ext cx="405111" cy="259045"/>
    <xdr:sp macro="" textlink="">
      <xdr:nvSpPr>
        <xdr:cNvPr id="206" name="n_2mainValue【体育館・プール】&#10;有形固定資産減価償却率"/>
        <xdr:cNvSpPr txBox="1"/>
      </xdr:nvSpPr>
      <xdr:spPr>
        <a:xfrm>
          <a:off x="27057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104792</xdr:rowOff>
    </xdr:from>
    <xdr:ext cx="405111" cy="259045"/>
    <xdr:sp macro="" textlink="">
      <xdr:nvSpPr>
        <xdr:cNvPr id="207" name="n_3mainValue【体育館・プール】&#10;有形固定資産減価償却率"/>
        <xdr:cNvSpPr txBox="1"/>
      </xdr:nvSpPr>
      <xdr:spPr>
        <a:xfrm>
          <a:off x="1816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62882</xdr:rowOff>
    </xdr:from>
    <xdr:ext cx="405111" cy="259045"/>
    <xdr:sp macro="" textlink="">
      <xdr:nvSpPr>
        <xdr:cNvPr id="208" name="n_4mainValue【体育館・プール】&#10;有形固定資産減価償却率"/>
        <xdr:cNvSpPr txBox="1"/>
      </xdr:nvSpPr>
      <xdr:spPr>
        <a:xfrm>
          <a:off x="927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132642</xdr:rowOff>
    </xdr:from>
    <xdr:ext cx="469744" cy="259045"/>
    <xdr:sp macro="" textlink="">
      <xdr:nvSpPr>
        <xdr:cNvPr id="242" name="n_1aveValue【体育館・プール】&#10;一人当たり面積"/>
        <xdr:cNvSpPr txBox="1"/>
      </xdr:nvSpPr>
      <xdr:spPr>
        <a:xfrm>
          <a:off x="9391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168003</xdr:rowOff>
    </xdr:from>
    <xdr:to>
      <xdr:col>46</xdr:col>
      <xdr:colOff>38100</xdr:colOff>
      <xdr:row>61</xdr:row>
      <xdr:rowOff>98153</xdr:rowOff>
    </xdr:to>
    <xdr:sp macro="" textlink="">
      <xdr:nvSpPr>
        <xdr:cNvPr id="243" name="フローチャート: 判断 242"/>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114680</xdr:rowOff>
    </xdr:from>
    <xdr:ext cx="469744" cy="259045"/>
    <xdr:sp macro="" textlink="">
      <xdr:nvSpPr>
        <xdr:cNvPr id="244" name="n_2aveValue【体育館・プール】&#10;一人当たり面積"/>
        <xdr:cNvSpPr txBox="1"/>
      </xdr:nvSpPr>
      <xdr:spPr>
        <a:xfrm>
          <a:off x="85154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34109</xdr:rowOff>
    </xdr:from>
    <xdr:to>
      <xdr:col>41</xdr:col>
      <xdr:colOff>101600</xdr:colOff>
      <xdr:row>61</xdr:row>
      <xdr:rowOff>135709</xdr:rowOff>
    </xdr:to>
    <xdr:sp macro="" textlink="">
      <xdr:nvSpPr>
        <xdr:cNvPr id="245" name="フローチャート: 判断 244"/>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152236</xdr:rowOff>
    </xdr:from>
    <xdr:ext cx="469744" cy="259045"/>
    <xdr:sp macro="" textlink="">
      <xdr:nvSpPr>
        <xdr:cNvPr id="246" name="n_3aveValue【体育館・プール】&#10;一人当たり面積"/>
        <xdr:cNvSpPr txBox="1"/>
      </xdr:nvSpPr>
      <xdr:spPr>
        <a:xfrm>
          <a:off x="7626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24312</xdr:rowOff>
    </xdr:from>
    <xdr:to>
      <xdr:col>36</xdr:col>
      <xdr:colOff>165100</xdr:colOff>
      <xdr:row>61</xdr:row>
      <xdr:rowOff>125912</xdr:rowOff>
    </xdr:to>
    <xdr:sp macro="" textlink="">
      <xdr:nvSpPr>
        <xdr:cNvPr id="247" name="フローチャート: 判断 246"/>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59</xdr:row>
      <xdr:rowOff>142439</xdr:rowOff>
    </xdr:from>
    <xdr:ext cx="469744" cy="259045"/>
    <xdr:sp macro="" textlink="">
      <xdr:nvSpPr>
        <xdr:cNvPr id="248" name="n_4aveValue【体育館・プール】&#10;一人当たり面積"/>
        <xdr:cNvSpPr txBox="1"/>
      </xdr:nvSpPr>
      <xdr:spPr>
        <a:xfrm>
          <a:off x="6737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9" name="テキスト ボックス 24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0" name="テキスト ボックス 24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1" name="テキスト ボックス 25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2" name="テキスト ボックス 25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3" name="テキスト ボックス 25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148409</xdr:rowOff>
    </xdr:from>
    <xdr:to>
      <xdr:col>55</xdr:col>
      <xdr:colOff>50800</xdr:colOff>
      <xdr:row>63</xdr:row>
      <xdr:rowOff>78559</xdr:rowOff>
    </xdr:to>
    <xdr:sp macro="" textlink="">
      <xdr:nvSpPr>
        <xdr:cNvPr id="254" name="楕円 253"/>
        <xdr:cNvSpPr/>
      </xdr:nvSpPr>
      <xdr:spPr>
        <a:xfrm>
          <a:off x="10426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63336</xdr:rowOff>
    </xdr:from>
    <xdr:ext cx="469744" cy="259045"/>
    <xdr:sp macro="" textlink="">
      <xdr:nvSpPr>
        <xdr:cNvPr id="255" name="【体育館・プール】&#10;一人当たり面積該当値テキスト"/>
        <xdr:cNvSpPr txBox="1"/>
      </xdr:nvSpPr>
      <xdr:spPr>
        <a:xfrm>
          <a:off x="10515600" y="1069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39007</xdr:rowOff>
    </xdr:from>
    <xdr:to>
      <xdr:col>50</xdr:col>
      <xdr:colOff>165100</xdr:colOff>
      <xdr:row>62</xdr:row>
      <xdr:rowOff>140607</xdr:rowOff>
    </xdr:to>
    <xdr:sp macro="" textlink="">
      <xdr:nvSpPr>
        <xdr:cNvPr id="256" name="楕円 255"/>
        <xdr:cNvSpPr/>
      </xdr:nvSpPr>
      <xdr:spPr>
        <a:xfrm>
          <a:off x="9588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89807</xdr:rowOff>
    </xdr:from>
    <xdr:to>
      <xdr:col>55</xdr:col>
      <xdr:colOff>0</xdr:colOff>
      <xdr:row>63</xdr:row>
      <xdr:rowOff>27759</xdr:rowOff>
    </xdr:to>
    <xdr:cxnSp macro="">
      <xdr:nvCxnSpPr>
        <xdr:cNvPr id="257" name="直線コネクタ 256"/>
        <xdr:cNvCxnSpPr/>
      </xdr:nvCxnSpPr>
      <xdr:spPr>
        <a:xfrm>
          <a:off x="9639300" y="10719707"/>
          <a:ext cx="8382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58" name="楕円 257"/>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89807</xdr:rowOff>
    </xdr:to>
    <xdr:cxnSp macro="">
      <xdr:nvCxnSpPr>
        <xdr:cNvPr id="259" name="直線コネクタ 258"/>
        <xdr:cNvCxnSpPr/>
      </xdr:nvCxnSpPr>
      <xdr:spPr>
        <a:xfrm>
          <a:off x="8750300" y="1069848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17780</xdr:rowOff>
    </xdr:from>
    <xdr:to>
      <xdr:col>41</xdr:col>
      <xdr:colOff>101600</xdr:colOff>
      <xdr:row>63</xdr:row>
      <xdr:rowOff>119380</xdr:rowOff>
    </xdr:to>
    <xdr:sp macro="" textlink="">
      <xdr:nvSpPr>
        <xdr:cNvPr id="260" name="楕円 259"/>
        <xdr:cNvSpPr/>
      </xdr:nvSpPr>
      <xdr:spPr>
        <a:xfrm>
          <a:off x="7810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63</xdr:row>
      <xdr:rowOff>68580</xdr:rowOff>
    </xdr:to>
    <xdr:cxnSp macro="">
      <xdr:nvCxnSpPr>
        <xdr:cNvPr id="261" name="直線コネクタ 260"/>
        <xdr:cNvCxnSpPr/>
      </xdr:nvCxnSpPr>
      <xdr:spPr>
        <a:xfrm flipV="1">
          <a:off x="7861300" y="106984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21046</xdr:rowOff>
    </xdr:from>
    <xdr:to>
      <xdr:col>36</xdr:col>
      <xdr:colOff>165100</xdr:colOff>
      <xdr:row>63</xdr:row>
      <xdr:rowOff>122646</xdr:rowOff>
    </xdr:to>
    <xdr:sp macro="" textlink="">
      <xdr:nvSpPr>
        <xdr:cNvPr id="262" name="楕円 261"/>
        <xdr:cNvSpPr/>
      </xdr:nvSpPr>
      <xdr:spPr>
        <a:xfrm>
          <a:off x="6921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68580</xdr:rowOff>
    </xdr:from>
    <xdr:to>
      <xdr:col>41</xdr:col>
      <xdr:colOff>50800</xdr:colOff>
      <xdr:row>63</xdr:row>
      <xdr:rowOff>71846</xdr:rowOff>
    </xdr:to>
    <xdr:cxnSp macro="">
      <xdr:nvCxnSpPr>
        <xdr:cNvPr id="263" name="直線コネクタ 262"/>
        <xdr:cNvCxnSpPr/>
      </xdr:nvCxnSpPr>
      <xdr:spPr>
        <a:xfrm flipV="1">
          <a:off x="6972300" y="108699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131734</xdr:rowOff>
    </xdr:from>
    <xdr:ext cx="469744" cy="259045"/>
    <xdr:sp macro="" textlink="">
      <xdr:nvSpPr>
        <xdr:cNvPr id="264" name="n_1mainValue【体育館・プール】&#10;一人当たり面積"/>
        <xdr:cNvSpPr txBox="1"/>
      </xdr:nvSpPr>
      <xdr:spPr>
        <a:xfrm>
          <a:off x="9391727" y="107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65"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110507</xdr:rowOff>
    </xdr:from>
    <xdr:ext cx="469744" cy="259045"/>
    <xdr:sp macro="" textlink="">
      <xdr:nvSpPr>
        <xdr:cNvPr id="266" name="n_3mainValue【体育館・プール】&#10;一人当たり面積"/>
        <xdr:cNvSpPr txBox="1"/>
      </xdr:nvSpPr>
      <xdr:spPr>
        <a:xfrm>
          <a:off x="7626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113773</xdr:rowOff>
    </xdr:from>
    <xdr:ext cx="469744" cy="259045"/>
    <xdr:sp macro="" textlink="">
      <xdr:nvSpPr>
        <xdr:cNvPr id="267" name="n_4mainValue【体育館・プール】&#10;一人当たり面積"/>
        <xdr:cNvSpPr txBox="1"/>
      </xdr:nvSpPr>
      <xdr:spPr>
        <a:xfrm>
          <a:off x="6737427" y="1091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95" name="【福祉施設】&#10;有形固定資産減価償却率平均値テキスト"/>
        <xdr:cNvSpPr txBox="1"/>
      </xdr:nvSpPr>
      <xdr:spPr>
        <a:xfrm>
          <a:off x="4673600" y="1390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134890</xdr:rowOff>
    </xdr:from>
    <xdr:ext cx="405111" cy="259045"/>
    <xdr:sp macro="" textlink="">
      <xdr:nvSpPr>
        <xdr:cNvPr id="298" name="n_1aveValue【福祉施設】&#10;有形固定資産減価償却率"/>
        <xdr:cNvSpPr txBox="1"/>
      </xdr:nvSpPr>
      <xdr:spPr>
        <a:xfrm>
          <a:off x="3582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28448</xdr:rowOff>
    </xdr:from>
    <xdr:to>
      <xdr:col>15</xdr:col>
      <xdr:colOff>101600</xdr:colOff>
      <xdr:row>81</xdr:row>
      <xdr:rowOff>130048</xdr:rowOff>
    </xdr:to>
    <xdr:sp macro="" textlink="">
      <xdr:nvSpPr>
        <xdr:cNvPr id="299" name="フローチャート: 判断 298"/>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121175</xdr:rowOff>
    </xdr:from>
    <xdr:ext cx="405111" cy="259045"/>
    <xdr:sp macro="" textlink="">
      <xdr:nvSpPr>
        <xdr:cNvPr id="300" name="n_2aveValue【福祉施設】&#10;有形固定資産減価償却率"/>
        <xdr:cNvSpPr txBox="1"/>
      </xdr:nvSpPr>
      <xdr:spPr>
        <a:xfrm>
          <a:off x="2705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158750</xdr:rowOff>
    </xdr:from>
    <xdr:to>
      <xdr:col>10</xdr:col>
      <xdr:colOff>165100</xdr:colOff>
      <xdr:row>81</xdr:row>
      <xdr:rowOff>88900</xdr:rowOff>
    </xdr:to>
    <xdr:sp macro="" textlink="">
      <xdr:nvSpPr>
        <xdr:cNvPr id="301" name="フローチャート: 判断 300"/>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80027</xdr:rowOff>
    </xdr:from>
    <xdr:ext cx="405111" cy="259045"/>
    <xdr:sp macro="" textlink="">
      <xdr:nvSpPr>
        <xdr:cNvPr id="302" name="n_3aveValue【福祉施設】&#10;有形固定資産減価償却率"/>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97028</xdr:rowOff>
    </xdr:from>
    <xdr:to>
      <xdr:col>6</xdr:col>
      <xdr:colOff>38100</xdr:colOff>
      <xdr:row>81</xdr:row>
      <xdr:rowOff>27178</xdr:rowOff>
    </xdr:to>
    <xdr:sp macro="" textlink="">
      <xdr:nvSpPr>
        <xdr:cNvPr id="303" name="フローチャート: 判断 302"/>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81</xdr:row>
      <xdr:rowOff>18305</xdr:rowOff>
    </xdr:from>
    <xdr:ext cx="405111" cy="259045"/>
    <xdr:sp macro="" textlink="">
      <xdr:nvSpPr>
        <xdr:cNvPr id="304" name="n_4aveValue【福祉施設】&#10;有形固定資産減価償却率"/>
        <xdr:cNvSpPr txBox="1"/>
      </xdr:nvSpPr>
      <xdr:spPr>
        <a:xfrm>
          <a:off x="927744" y="1390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5" name="テキスト ボックス 3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115315</xdr:rowOff>
    </xdr:from>
    <xdr:to>
      <xdr:col>24</xdr:col>
      <xdr:colOff>114300</xdr:colOff>
      <xdr:row>81</xdr:row>
      <xdr:rowOff>45465</xdr:rowOff>
    </xdr:to>
    <xdr:sp macro="" textlink="">
      <xdr:nvSpPr>
        <xdr:cNvPr id="310" name="楕円 309"/>
        <xdr:cNvSpPr/>
      </xdr:nvSpPr>
      <xdr:spPr>
        <a:xfrm>
          <a:off x="4584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138192</xdr:rowOff>
    </xdr:from>
    <xdr:ext cx="405111" cy="259045"/>
    <xdr:sp macro="" textlink="">
      <xdr:nvSpPr>
        <xdr:cNvPr id="311" name="【福祉施設】&#10;有形固定資産減価償却率該当値テキスト"/>
        <xdr:cNvSpPr txBox="1"/>
      </xdr:nvSpPr>
      <xdr:spPr>
        <a:xfrm>
          <a:off x="4673600" y="1368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69596</xdr:rowOff>
    </xdr:from>
    <xdr:to>
      <xdr:col>20</xdr:col>
      <xdr:colOff>38100</xdr:colOff>
      <xdr:row>80</xdr:row>
      <xdr:rowOff>171196</xdr:rowOff>
    </xdr:to>
    <xdr:sp macro="" textlink="">
      <xdr:nvSpPr>
        <xdr:cNvPr id="312" name="楕円 311"/>
        <xdr:cNvSpPr/>
      </xdr:nvSpPr>
      <xdr:spPr>
        <a:xfrm>
          <a:off x="3746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120396</xdr:rowOff>
    </xdr:from>
    <xdr:to>
      <xdr:col>24</xdr:col>
      <xdr:colOff>63500</xdr:colOff>
      <xdr:row>80</xdr:row>
      <xdr:rowOff>166115</xdr:rowOff>
    </xdr:to>
    <xdr:cxnSp macro="">
      <xdr:nvCxnSpPr>
        <xdr:cNvPr id="313" name="直線コネクタ 312"/>
        <xdr:cNvCxnSpPr/>
      </xdr:nvCxnSpPr>
      <xdr:spPr>
        <a:xfrm>
          <a:off x="3797300" y="138363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167894</xdr:rowOff>
    </xdr:from>
    <xdr:to>
      <xdr:col>15</xdr:col>
      <xdr:colOff>101600</xdr:colOff>
      <xdr:row>80</xdr:row>
      <xdr:rowOff>98044</xdr:rowOff>
    </xdr:to>
    <xdr:sp macro="" textlink="">
      <xdr:nvSpPr>
        <xdr:cNvPr id="314" name="楕円 313"/>
        <xdr:cNvSpPr/>
      </xdr:nvSpPr>
      <xdr:spPr>
        <a:xfrm>
          <a:off x="2857500" y="1371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47244</xdr:rowOff>
    </xdr:from>
    <xdr:to>
      <xdr:col>19</xdr:col>
      <xdr:colOff>177800</xdr:colOff>
      <xdr:row>80</xdr:row>
      <xdr:rowOff>120396</xdr:rowOff>
    </xdr:to>
    <xdr:cxnSp macro="">
      <xdr:nvCxnSpPr>
        <xdr:cNvPr id="315" name="直線コネクタ 314"/>
        <xdr:cNvCxnSpPr/>
      </xdr:nvCxnSpPr>
      <xdr:spPr>
        <a:xfrm>
          <a:off x="2908300" y="137632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115315</xdr:rowOff>
    </xdr:from>
    <xdr:to>
      <xdr:col>10</xdr:col>
      <xdr:colOff>165100</xdr:colOff>
      <xdr:row>80</xdr:row>
      <xdr:rowOff>45465</xdr:rowOff>
    </xdr:to>
    <xdr:sp macro="" textlink="">
      <xdr:nvSpPr>
        <xdr:cNvPr id="316" name="楕円 315"/>
        <xdr:cNvSpPr/>
      </xdr:nvSpPr>
      <xdr:spPr>
        <a:xfrm>
          <a:off x="1968500" y="136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166115</xdr:rowOff>
    </xdr:from>
    <xdr:to>
      <xdr:col>15</xdr:col>
      <xdr:colOff>50800</xdr:colOff>
      <xdr:row>80</xdr:row>
      <xdr:rowOff>47244</xdr:rowOff>
    </xdr:to>
    <xdr:cxnSp macro="">
      <xdr:nvCxnSpPr>
        <xdr:cNvPr id="317" name="直線コネクタ 316"/>
        <xdr:cNvCxnSpPr/>
      </xdr:nvCxnSpPr>
      <xdr:spPr>
        <a:xfrm>
          <a:off x="2019300" y="1371066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108458</xdr:rowOff>
    </xdr:from>
    <xdr:to>
      <xdr:col>6</xdr:col>
      <xdr:colOff>38100</xdr:colOff>
      <xdr:row>80</xdr:row>
      <xdr:rowOff>38608</xdr:rowOff>
    </xdr:to>
    <xdr:sp macro="" textlink="">
      <xdr:nvSpPr>
        <xdr:cNvPr id="318" name="楕円 317"/>
        <xdr:cNvSpPr/>
      </xdr:nvSpPr>
      <xdr:spPr>
        <a:xfrm>
          <a:off x="1079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159258</xdr:rowOff>
    </xdr:from>
    <xdr:to>
      <xdr:col>10</xdr:col>
      <xdr:colOff>114300</xdr:colOff>
      <xdr:row>79</xdr:row>
      <xdr:rowOff>166115</xdr:rowOff>
    </xdr:to>
    <xdr:cxnSp macro="">
      <xdr:nvCxnSpPr>
        <xdr:cNvPr id="319" name="直線コネクタ 318"/>
        <xdr:cNvCxnSpPr/>
      </xdr:nvCxnSpPr>
      <xdr:spPr>
        <a:xfrm>
          <a:off x="1130300" y="137038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16273</xdr:rowOff>
    </xdr:from>
    <xdr:ext cx="405111" cy="259045"/>
    <xdr:sp macro="" textlink="">
      <xdr:nvSpPr>
        <xdr:cNvPr id="320" name="n_1mainValue【福祉施設】&#10;有形固定資産減価償却率"/>
        <xdr:cNvSpPr txBox="1"/>
      </xdr:nvSpPr>
      <xdr:spPr>
        <a:xfrm>
          <a:off x="3582044" y="1356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114571</xdr:rowOff>
    </xdr:from>
    <xdr:ext cx="405111" cy="259045"/>
    <xdr:sp macro="" textlink="">
      <xdr:nvSpPr>
        <xdr:cNvPr id="321" name="n_2mainValue【福祉施設】&#10;有形固定資産減価償却率"/>
        <xdr:cNvSpPr txBox="1"/>
      </xdr:nvSpPr>
      <xdr:spPr>
        <a:xfrm>
          <a:off x="2705744" y="1348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61992</xdr:rowOff>
    </xdr:from>
    <xdr:ext cx="405111" cy="259045"/>
    <xdr:sp macro="" textlink="">
      <xdr:nvSpPr>
        <xdr:cNvPr id="322" name="n_3mainValue【福祉施設】&#10;有形固定資産減価償却率"/>
        <xdr:cNvSpPr txBox="1"/>
      </xdr:nvSpPr>
      <xdr:spPr>
        <a:xfrm>
          <a:off x="1816744" y="134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55135</xdr:rowOff>
    </xdr:from>
    <xdr:ext cx="405111" cy="259045"/>
    <xdr:sp macro="" textlink="">
      <xdr:nvSpPr>
        <xdr:cNvPr id="323" name="n_4mainValue【福祉施設】&#10;有形固定資産減価償却率"/>
        <xdr:cNvSpPr txBox="1"/>
      </xdr:nvSpPr>
      <xdr:spPr>
        <a:xfrm>
          <a:off x="927744" y="1342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350"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137177</xdr:rowOff>
    </xdr:from>
    <xdr:ext cx="469744" cy="259045"/>
    <xdr:sp macro="" textlink="">
      <xdr:nvSpPr>
        <xdr:cNvPr id="353" name="n_1aveValue【福祉施設】&#10;一人当たり面積"/>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354" name="フローチャート: 判断 353"/>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137177</xdr:rowOff>
    </xdr:from>
    <xdr:ext cx="469744" cy="259045"/>
    <xdr:sp macro="" textlink="">
      <xdr:nvSpPr>
        <xdr:cNvPr id="355" name="n_2aveValue【福祉施設】&#10;一人当たり面積"/>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60452</xdr:rowOff>
    </xdr:from>
    <xdr:to>
      <xdr:col>41</xdr:col>
      <xdr:colOff>101600</xdr:colOff>
      <xdr:row>84</xdr:row>
      <xdr:rowOff>162052</xdr:rowOff>
    </xdr:to>
    <xdr:sp macro="" textlink="">
      <xdr:nvSpPr>
        <xdr:cNvPr id="356" name="フローチャート: 判断 355"/>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153179</xdr:rowOff>
    </xdr:from>
    <xdr:ext cx="469744" cy="259045"/>
    <xdr:sp macro="" textlink="">
      <xdr:nvSpPr>
        <xdr:cNvPr id="357" name="n_3aveValue【福祉施設】&#10;一人当たり面積"/>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58165</xdr:rowOff>
    </xdr:from>
    <xdr:to>
      <xdr:col>36</xdr:col>
      <xdr:colOff>165100</xdr:colOff>
      <xdr:row>84</xdr:row>
      <xdr:rowOff>159765</xdr:rowOff>
    </xdr:to>
    <xdr:sp macro="" textlink="">
      <xdr:nvSpPr>
        <xdr:cNvPr id="358" name="フローチャート: 判断 357"/>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84</xdr:row>
      <xdr:rowOff>150892</xdr:rowOff>
    </xdr:from>
    <xdr:ext cx="469744" cy="259045"/>
    <xdr:sp macro="" textlink="">
      <xdr:nvSpPr>
        <xdr:cNvPr id="359" name="n_4aveValue【福祉施設】&#10;一人当たり面積"/>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10161</xdr:rowOff>
    </xdr:from>
    <xdr:to>
      <xdr:col>55</xdr:col>
      <xdr:colOff>50800</xdr:colOff>
      <xdr:row>82</xdr:row>
      <xdr:rowOff>111761</xdr:rowOff>
    </xdr:to>
    <xdr:sp macro="" textlink="">
      <xdr:nvSpPr>
        <xdr:cNvPr id="365" name="楕円 364"/>
        <xdr:cNvSpPr/>
      </xdr:nvSpPr>
      <xdr:spPr>
        <a:xfrm>
          <a:off x="10426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33038</xdr:rowOff>
    </xdr:from>
    <xdr:ext cx="469744" cy="259045"/>
    <xdr:sp macro="" textlink="">
      <xdr:nvSpPr>
        <xdr:cNvPr id="366" name="【福祉施設】&#10;一人当たり面積該当値テキスト"/>
        <xdr:cNvSpPr txBox="1"/>
      </xdr:nvSpPr>
      <xdr:spPr>
        <a:xfrm>
          <a:off x="10515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23876</xdr:rowOff>
    </xdr:from>
    <xdr:to>
      <xdr:col>50</xdr:col>
      <xdr:colOff>165100</xdr:colOff>
      <xdr:row>82</xdr:row>
      <xdr:rowOff>125476</xdr:rowOff>
    </xdr:to>
    <xdr:sp macro="" textlink="">
      <xdr:nvSpPr>
        <xdr:cNvPr id="367" name="楕円 366"/>
        <xdr:cNvSpPr/>
      </xdr:nvSpPr>
      <xdr:spPr>
        <a:xfrm>
          <a:off x="9588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60961</xdr:rowOff>
    </xdr:from>
    <xdr:to>
      <xdr:col>55</xdr:col>
      <xdr:colOff>0</xdr:colOff>
      <xdr:row>82</xdr:row>
      <xdr:rowOff>74676</xdr:rowOff>
    </xdr:to>
    <xdr:cxnSp macro="">
      <xdr:nvCxnSpPr>
        <xdr:cNvPr id="368" name="直線コネクタ 367"/>
        <xdr:cNvCxnSpPr/>
      </xdr:nvCxnSpPr>
      <xdr:spPr>
        <a:xfrm flipV="1">
          <a:off x="9639300" y="141198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35306</xdr:rowOff>
    </xdr:from>
    <xdr:to>
      <xdr:col>46</xdr:col>
      <xdr:colOff>38100</xdr:colOff>
      <xdr:row>82</xdr:row>
      <xdr:rowOff>136906</xdr:rowOff>
    </xdr:to>
    <xdr:sp macro="" textlink="">
      <xdr:nvSpPr>
        <xdr:cNvPr id="369" name="楕円 368"/>
        <xdr:cNvSpPr/>
      </xdr:nvSpPr>
      <xdr:spPr>
        <a:xfrm>
          <a:off x="8699500" y="140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74676</xdr:rowOff>
    </xdr:from>
    <xdr:to>
      <xdr:col>50</xdr:col>
      <xdr:colOff>114300</xdr:colOff>
      <xdr:row>82</xdr:row>
      <xdr:rowOff>86106</xdr:rowOff>
    </xdr:to>
    <xdr:cxnSp macro="">
      <xdr:nvCxnSpPr>
        <xdr:cNvPr id="370" name="直線コネクタ 369"/>
        <xdr:cNvCxnSpPr/>
      </xdr:nvCxnSpPr>
      <xdr:spPr>
        <a:xfrm flipV="1">
          <a:off x="8750300" y="141335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46737</xdr:rowOff>
    </xdr:from>
    <xdr:to>
      <xdr:col>41</xdr:col>
      <xdr:colOff>101600</xdr:colOff>
      <xdr:row>82</xdr:row>
      <xdr:rowOff>148337</xdr:rowOff>
    </xdr:to>
    <xdr:sp macro="" textlink="">
      <xdr:nvSpPr>
        <xdr:cNvPr id="371" name="楕円 370"/>
        <xdr:cNvSpPr/>
      </xdr:nvSpPr>
      <xdr:spPr>
        <a:xfrm>
          <a:off x="7810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86106</xdr:rowOff>
    </xdr:from>
    <xdr:to>
      <xdr:col>45</xdr:col>
      <xdr:colOff>177800</xdr:colOff>
      <xdr:row>82</xdr:row>
      <xdr:rowOff>97537</xdr:rowOff>
    </xdr:to>
    <xdr:cxnSp macro="">
      <xdr:nvCxnSpPr>
        <xdr:cNvPr id="372" name="直線コネクタ 371"/>
        <xdr:cNvCxnSpPr/>
      </xdr:nvCxnSpPr>
      <xdr:spPr>
        <a:xfrm flipV="1">
          <a:off x="7861300" y="1414500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67311</xdr:rowOff>
    </xdr:from>
    <xdr:to>
      <xdr:col>36</xdr:col>
      <xdr:colOff>165100</xdr:colOff>
      <xdr:row>82</xdr:row>
      <xdr:rowOff>168911</xdr:rowOff>
    </xdr:to>
    <xdr:sp macro="" textlink="">
      <xdr:nvSpPr>
        <xdr:cNvPr id="373" name="楕円 372"/>
        <xdr:cNvSpPr/>
      </xdr:nvSpPr>
      <xdr:spPr>
        <a:xfrm>
          <a:off x="692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97537</xdr:rowOff>
    </xdr:from>
    <xdr:to>
      <xdr:col>41</xdr:col>
      <xdr:colOff>50800</xdr:colOff>
      <xdr:row>82</xdr:row>
      <xdr:rowOff>118111</xdr:rowOff>
    </xdr:to>
    <xdr:cxnSp macro="">
      <xdr:nvCxnSpPr>
        <xdr:cNvPr id="374" name="直線コネクタ 373"/>
        <xdr:cNvCxnSpPr/>
      </xdr:nvCxnSpPr>
      <xdr:spPr>
        <a:xfrm flipV="1">
          <a:off x="6972300" y="1415643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142003</xdr:rowOff>
    </xdr:from>
    <xdr:ext cx="469744" cy="259045"/>
    <xdr:sp macro="" textlink="">
      <xdr:nvSpPr>
        <xdr:cNvPr id="375" name="n_1mainValue【福祉施設】&#10;一人当たり面積"/>
        <xdr:cNvSpPr txBox="1"/>
      </xdr:nvSpPr>
      <xdr:spPr>
        <a:xfrm>
          <a:off x="93917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153433</xdr:rowOff>
    </xdr:from>
    <xdr:ext cx="469744" cy="259045"/>
    <xdr:sp macro="" textlink="">
      <xdr:nvSpPr>
        <xdr:cNvPr id="376" name="n_2mainValue【福祉施設】&#10;一人当たり面積"/>
        <xdr:cNvSpPr txBox="1"/>
      </xdr:nvSpPr>
      <xdr:spPr>
        <a:xfrm>
          <a:off x="85154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164864</xdr:rowOff>
    </xdr:from>
    <xdr:ext cx="469744" cy="259045"/>
    <xdr:sp macro="" textlink="">
      <xdr:nvSpPr>
        <xdr:cNvPr id="377" name="n_3mainValue【福祉施設】&#10;一人当たり面積"/>
        <xdr:cNvSpPr txBox="1"/>
      </xdr:nvSpPr>
      <xdr:spPr>
        <a:xfrm>
          <a:off x="76264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13988</xdr:rowOff>
    </xdr:from>
    <xdr:ext cx="469744" cy="259045"/>
    <xdr:sp macro="" textlink="">
      <xdr:nvSpPr>
        <xdr:cNvPr id="378" name="n_4mainValue【福祉施設】&#10;一人当たり面積"/>
        <xdr:cNvSpPr txBox="1"/>
      </xdr:nvSpPr>
      <xdr:spPr>
        <a:xfrm>
          <a:off x="6737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95266</xdr:rowOff>
    </xdr:from>
    <xdr:ext cx="405111" cy="259045"/>
    <xdr:sp macro="" textlink="">
      <xdr:nvSpPr>
        <xdr:cNvPr id="409" name="【市民会館】&#10;有形固定資産減価償却率平均値テキスト"/>
        <xdr:cNvSpPr txBox="1"/>
      </xdr:nvSpPr>
      <xdr:spPr>
        <a:xfrm>
          <a:off x="46736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127925</xdr:rowOff>
    </xdr:from>
    <xdr:ext cx="405111" cy="259045"/>
    <xdr:sp macro="" textlink="">
      <xdr:nvSpPr>
        <xdr:cNvPr id="412" name="n_1aveValue【市民会館】&#10;有形固定資産減価償却率"/>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413" name="フローチャート: 判断 412"/>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108329</xdr:rowOff>
    </xdr:from>
    <xdr:ext cx="405111" cy="259045"/>
    <xdr:sp macro="" textlink="">
      <xdr:nvSpPr>
        <xdr:cNvPr id="41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71120</xdr:rowOff>
    </xdr:from>
    <xdr:to>
      <xdr:col>10</xdr:col>
      <xdr:colOff>165100</xdr:colOff>
      <xdr:row>105</xdr:row>
      <xdr:rowOff>1270</xdr:rowOff>
    </xdr:to>
    <xdr:sp macro="" textlink="">
      <xdr:nvSpPr>
        <xdr:cNvPr id="415" name="フローチャート: 判断 414"/>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163847</xdr:rowOff>
    </xdr:from>
    <xdr:ext cx="405111" cy="259045"/>
    <xdr:sp macro="" textlink="">
      <xdr:nvSpPr>
        <xdr:cNvPr id="416" name="n_3aveValue【市民会館】&#10;有形固定資産減価償却率"/>
        <xdr:cNvSpPr txBox="1"/>
      </xdr:nvSpPr>
      <xdr:spPr>
        <a:xfrm>
          <a:off x="1816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9071</xdr:rowOff>
    </xdr:from>
    <xdr:to>
      <xdr:col>6</xdr:col>
      <xdr:colOff>38100</xdr:colOff>
      <xdr:row>104</xdr:row>
      <xdr:rowOff>110671</xdr:rowOff>
    </xdr:to>
    <xdr:sp macro="" textlink="">
      <xdr:nvSpPr>
        <xdr:cNvPr id="417" name="フローチャート: 判断 416"/>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101798</xdr:rowOff>
    </xdr:from>
    <xdr:ext cx="405111" cy="259045"/>
    <xdr:sp macro="" textlink="">
      <xdr:nvSpPr>
        <xdr:cNvPr id="418" name="n_4aveValue【市民会館】&#10;有形固定資産減価償却率"/>
        <xdr:cNvSpPr txBox="1"/>
      </xdr:nvSpPr>
      <xdr:spPr>
        <a:xfrm>
          <a:off x="927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19" name="テキスト ボックス 4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0" name="テキスト ボックス 4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1" name="テキスト ボックス 4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2" name="テキスト ボックス 4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3" name="テキスト ボックス 4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30299</xdr:rowOff>
    </xdr:from>
    <xdr:to>
      <xdr:col>24</xdr:col>
      <xdr:colOff>114300</xdr:colOff>
      <xdr:row>101</xdr:row>
      <xdr:rowOff>131899</xdr:rowOff>
    </xdr:to>
    <xdr:sp macro="" textlink="">
      <xdr:nvSpPr>
        <xdr:cNvPr id="424" name="楕円 423"/>
        <xdr:cNvSpPr/>
      </xdr:nvSpPr>
      <xdr:spPr>
        <a:xfrm>
          <a:off x="4584700" y="173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116676</xdr:rowOff>
    </xdr:from>
    <xdr:ext cx="405111" cy="259045"/>
    <xdr:sp macro="" textlink="">
      <xdr:nvSpPr>
        <xdr:cNvPr id="425" name="【市民会館】&#10;有形固定資産減価償却率該当値テキスト"/>
        <xdr:cNvSpPr txBox="1"/>
      </xdr:nvSpPr>
      <xdr:spPr>
        <a:xfrm>
          <a:off x="4673600" y="1726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165826</xdr:rowOff>
    </xdr:from>
    <xdr:to>
      <xdr:col>20</xdr:col>
      <xdr:colOff>38100</xdr:colOff>
      <xdr:row>101</xdr:row>
      <xdr:rowOff>95976</xdr:rowOff>
    </xdr:to>
    <xdr:sp macro="" textlink="">
      <xdr:nvSpPr>
        <xdr:cNvPr id="426" name="楕円 425"/>
        <xdr:cNvSpPr/>
      </xdr:nvSpPr>
      <xdr:spPr>
        <a:xfrm>
          <a:off x="3746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45176</xdr:rowOff>
    </xdr:from>
    <xdr:to>
      <xdr:col>24</xdr:col>
      <xdr:colOff>63500</xdr:colOff>
      <xdr:row>101</xdr:row>
      <xdr:rowOff>81099</xdr:rowOff>
    </xdr:to>
    <xdr:cxnSp macro="">
      <xdr:nvCxnSpPr>
        <xdr:cNvPr id="427" name="直線コネクタ 426"/>
        <xdr:cNvCxnSpPr/>
      </xdr:nvCxnSpPr>
      <xdr:spPr>
        <a:xfrm>
          <a:off x="3797300" y="1736162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128270</xdr:rowOff>
    </xdr:from>
    <xdr:to>
      <xdr:col>15</xdr:col>
      <xdr:colOff>101600</xdr:colOff>
      <xdr:row>101</xdr:row>
      <xdr:rowOff>58420</xdr:rowOff>
    </xdr:to>
    <xdr:sp macro="" textlink="">
      <xdr:nvSpPr>
        <xdr:cNvPr id="428" name="楕円 427"/>
        <xdr:cNvSpPr/>
      </xdr:nvSpPr>
      <xdr:spPr>
        <a:xfrm>
          <a:off x="2857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xdr:rowOff>
    </xdr:from>
    <xdr:to>
      <xdr:col>19</xdr:col>
      <xdr:colOff>177800</xdr:colOff>
      <xdr:row>101</xdr:row>
      <xdr:rowOff>45176</xdr:rowOff>
    </xdr:to>
    <xdr:cxnSp macro="">
      <xdr:nvCxnSpPr>
        <xdr:cNvPr id="429" name="直線コネクタ 428"/>
        <xdr:cNvCxnSpPr/>
      </xdr:nvCxnSpPr>
      <xdr:spPr>
        <a:xfrm>
          <a:off x="2908300" y="173240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90714</xdr:rowOff>
    </xdr:from>
    <xdr:to>
      <xdr:col>10</xdr:col>
      <xdr:colOff>165100</xdr:colOff>
      <xdr:row>101</xdr:row>
      <xdr:rowOff>20864</xdr:rowOff>
    </xdr:to>
    <xdr:sp macro="" textlink="">
      <xdr:nvSpPr>
        <xdr:cNvPr id="430" name="楕円 429"/>
        <xdr:cNvSpPr/>
      </xdr:nvSpPr>
      <xdr:spPr>
        <a:xfrm>
          <a:off x="1968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141514</xdr:rowOff>
    </xdr:from>
    <xdr:to>
      <xdr:col>15</xdr:col>
      <xdr:colOff>50800</xdr:colOff>
      <xdr:row>101</xdr:row>
      <xdr:rowOff>7620</xdr:rowOff>
    </xdr:to>
    <xdr:cxnSp macro="">
      <xdr:nvCxnSpPr>
        <xdr:cNvPr id="431" name="直線コネクタ 430"/>
        <xdr:cNvCxnSpPr/>
      </xdr:nvCxnSpPr>
      <xdr:spPr>
        <a:xfrm>
          <a:off x="2019300" y="172865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54792</xdr:rowOff>
    </xdr:from>
    <xdr:to>
      <xdr:col>6</xdr:col>
      <xdr:colOff>38100</xdr:colOff>
      <xdr:row>100</xdr:row>
      <xdr:rowOff>156392</xdr:rowOff>
    </xdr:to>
    <xdr:sp macro="" textlink="">
      <xdr:nvSpPr>
        <xdr:cNvPr id="432" name="楕円 431"/>
        <xdr:cNvSpPr/>
      </xdr:nvSpPr>
      <xdr:spPr>
        <a:xfrm>
          <a:off x="1079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105592</xdr:rowOff>
    </xdr:from>
    <xdr:to>
      <xdr:col>10</xdr:col>
      <xdr:colOff>114300</xdr:colOff>
      <xdr:row>100</xdr:row>
      <xdr:rowOff>141514</xdr:rowOff>
    </xdr:to>
    <xdr:cxnSp macro="">
      <xdr:nvCxnSpPr>
        <xdr:cNvPr id="433" name="直線コネクタ 432"/>
        <xdr:cNvCxnSpPr/>
      </xdr:nvCxnSpPr>
      <xdr:spPr>
        <a:xfrm>
          <a:off x="1130300" y="172505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112503</xdr:rowOff>
    </xdr:from>
    <xdr:ext cx="405111" cy="259045"/>
    <xdr:sp macro="" textlink="">
      <xdr:nvSpPr>
        <xdr:cNvPr id="434" name="n_1mainValue【市民会館】&#10;有形固定資産減価償却率"/>
        <xdr:cNvSpPr txBox="1"/>
      </xdr:nvSpPr>
      <xdr:spPr>
        <a:xfrm>
          <a:off x="3582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74947</xdr:rowOff>
    </xdr:from>
    <xdr:ext cx="405111" cy="259045"/>
    <xdr:sp macro="" textlink="">
      <xdr:nvSpPr>
        <xdr:cNvPr id="435" name="n_2mainValue【市民会館】&#10;有形固定資産減価償却率"/>
        <xdr:cNvSpPr txBox="1"/>
      </xdr:nvSpPr>
      <xdr:spPr>
        <a:xfrm>
          <a:off x="270574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37391</xdr:rowOff>
    </xdr:from>
    <xdr:ext cx="405111" cy="259045"/>
    <xdr:sp macro="" textlink="">
      <xdr:nvSpPr>
        <xdr:cNvPr id="436" name="n_3mainValue【市民会館】&#10;有形固定資産減価償却率"/>
        <xdr:cNvSpPr txBox="1"/>
      </xdr:nvSpPr>
      <xdr:spPr>
        <a:xfrm>
          <a:off x="1816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99</xdr:row>
      <xdr:rowOff>1469</xdr:rowOff>
    </xdr:from>
    <xdr:ext cx="340478" cy="259045"/>
    <xdr:sp macro="" textlink="">
      <xdr:nvSpPr>
        <xdr:cNvPr id="437" name="n_4mainValue【市民会館】&#10;有形固定資産減価償却率"/>
        <xdr:cNvSpPr txBox="1"/>
      </xdr:nvSpPr>
      <xdr:spPr>
        <a:xfrm>
          <a:off x="960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83838</xdr:rowOff>
    </xdr:from>
    <xdr:ext cx="469744" cy="259045"/>
    <xdr:sp macro="" textlink="">
      <xdr:nvSpPr>
        <xdr:cNvPr id="469" name="n_1aveValue【市民会館】&#10;一人当たり面積"/>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166370</xdr:rowOff>
    </xdr:from>
    <xdr:to>
      <xdr:col>46</xdr:col>
      <xdr:colOff>38100</xdr:colOff>
      <xdr:row>105</xdr:row>
      <xdr:rowOff>96520</xdr:rowOff>
    </xdr:to>
    <xdr:sp macro="" textlink="">
      <xdr:nvSpPr>
        <xdr:cNvPr id="470" name="フローチャート: 判断 469"/>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87647</xdr:rowOff>
    </xdr:from>
    <xdr:ext cx="469744" cy="259045"/>
    <xdr:sp macro="" textlink="">
      <xdr:nvSpPr>
        <xdr:cNvPr id="471" name="n_2aveValue【市民会館】&#10;一人当たり面積"/>
        <xdr:cNvSpPr txBox="1"/>
      </xdr:nvSpPr>
      <xdr:spPr>
        <a:xfrm>
          <a:off x="8515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71120</xdr:rowOff>
    </xdr:from>
    <xdr:to>
      <xdr:col>41</xdr:col>
      <xdr:colOff>101600</xdr:colOff>
      <xdr:row>106</xdr:row>
      <xdr:rowOff>1270</xdr:rowOff>
    </xdr:to>
    <xdr:sp macro="" textlink="">
      <xdr:nvSpPr>
        <xdr:cNvPr id="472" name="フローチャート: 判断 471"/>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163847</xdr:rowOff>
    </xdr:from>
    <xdr:ext cx="469744" cy="259045"/>
    <xdr:sp macro="" textlink="">
      <xdr:nvSpPr>
        <xdr:cNvPr id="473" name="n_3aveValue【市民会館】&#10;一人当たり面積"/>
        <xdr:cNvSpPr txBox="1"/>
      </xdr:nvSpPr>
      <xdr:spPr>
        <a:xfrm>
          <a:off x="7626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78739</xdr:rowOff>
    </xdr:from>
    <xdr:to>
      <xdr:col>36</xdr:col>
      <xdr:colOff>165100</xdr:colOff>
      <xdr:row>106</xdr:row>
      <xdr:rowOff>8889</xdr:rowOff>
    </xdr:to>
    <xdr:sp macro="" textlink="">
      <xdr:nvSpPr>
        <xdr:cNvPr id="474" name="フローチャート: 判断 473"/>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106</xdr:row>
      <xdr:rowOff>16</xdr:rowOff>
    </xdr:from>
    <xdr:ext cx="469744" cy="259045"/>
    <xdr:sp macro="" textlink="">
      <xdr:nvSpPr>
        <xdr:cNvPr id="475" name="n_4aveValue【市民会館】&#10;一人当たり面積"/>
        <xdr:cNvSpPr txBox="1"/>
      </xdr:nvSpPr>
      <xdr:spPr>
        <a:xfrm>
          <a:off x="6737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74930</xdr:rowOff>
    </xdr:from>
    <xdr:to>
      <xdr:col>55</xdr:col>
      <xdr:colOff>50800</xdr:colOff>
      <xdr:row>104</xdr:row>
      <xdr:rowOff>5080</xdr:rowOff>
    </xdr:to>
    <xdr:sp macro="" textlink="">
      <xdr:nvSpPr>
        <xdr:cNvPr id="481" name="楕円 480"/>
        <xdr:cNvSpPr/>
      </xdr:nvSpPr>
      <xdr:spPr>
        <a:xfrm>
          <a:off x="10426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97807</xdr:rowOff>
    </xdr:from>
    <xdr:ext cx="469744" cy="259045"/>
    <xdr:sp macro="" textlink="">
      <xdr:nvSpPr>
        <xdr:cNvPr id="482" name="【市民会館】&#10;一人当たり面積該当値テキスト"/>
        <xdr:cNvSpPr txBox="1"/>
      </xdr:nvSpPr>
      <xdr:spPr>
        <a:xfrm>
          <a:off x="10515600"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93980</xdr:rowOff>
    </xdr:from>
    <xdr:to>
      <xdr:col>50</xdr:col>
      <xdr:colOff>165100</xdr:colOff>
      <xdr:row>104</xdr:row>
      <xdr:rowOff>24130</xdr:rowOff>
    </xdr:to>
    <xdr:sp macro="" textlink="">
      <xdr:nvSpPr>
        <xdr:cNvPr id="483" name="楕円 482"/>
        <xdr:cNvSpPr/>
      </xdr:nvSpPr>
      <xdr:spPr>
        <a:xfrm>
          <a:off x="9588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125730</xdr:rowOff>
    </xdr:from>
    <xdr:to>
      <xdr:col>55</xdr:col>
      <xdr:colOff>0</xdr:colOff>
      <xdr:row>103</xdr:row>
      <xdr:rowOff>144780</xdr:rowOff>
    </xdr:to>
    <xdr:cxnSp macro="">
      <xdr:nvCxnSpPr>
        <xdr:cNvPr id="484" name="直線コネクタ 483"/>
        <xdr:cNvCxnSpPr/>
      </xdr:nvCxnSpPr>
      <xdr:spPr>
        <a:xfrm flipV="1">
          <a:off x="9639300" y="17785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109220</xdr:rowOff>
    </xdr:from>
    <xdr:to>
      <xdr:col>46</xdr:col>
      <xdr:colOff>38100</xdr:colOff>
      <xdr:row>104</xdr:row>
      <xdr:rowOff>39370</xdr:rowOff>
    </xdr:to>
    <xdr:sp macro="" textlink="">
      <xdr:nvSpPr>
        <xdr:cNvPr id="485" name="楕円 484"/>
        <xdr:cNvSpPr/>
      </xdr:nvSpPr>
      <xdr:spPr>
        <a:xfrm>
          <a:off x="8699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144780</xdr:rowOff>
    </xdr:from>
    <xdr:to>
      <xdr:col>50</xdr:col>
      <xdr:colOff>114300</xdr:colOff>
      <xdr:row>103</xdr:row>
      <xdr:rowOff>160020</xdr:rowOff>
    </xdr:to>
    <xdr:cxnSp macro="">
      <xdr:nvCxnSpPr>
        <xdr:cNvPr id="486" name="直線コネクタ 485"/>
        <xdr:cNvCxnSpPr/>
      </xdr:nvCxnSpPr>
      <xdr:spPr>
        <a:xfrm flipV="1">
          <a:off x="8750300" y="17804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124461</xdr:rowOff>
    </xdr:from>
    <xdr:to>
      <xdr:col>41</xdr:col>
      <xdr:colOff>101600</xdr:colOff>
      <xdr:row>104</xdr:row>
      <xdr:rowOff>54611</xdr:rowOff>
    </xdr:to>
    <xdr:sp macro="" textlink="">
      <xdr:nvSpPr>
        <xdr:cNvPr id="487" name="楕円 486"/>
        <xdr:cNvSpPr/>
      </xdr:nvSpPr>
      <xdr:spPr>
        <a:xfrm>
          <a:off x="7810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160020</xdr:rowOff>
    </xdr:from>
    <xdr:to>
      <xdr:col>45</xdr:col>
      <xdr:colOff>177800</xdr:colOff>
      <xdr:row>104</xdr:row>
      <xdr:rowOff>3811</xdr:rowOff>
    </xdr:to>
    <xdr:cxnSp macro="">
      <xdr:nvCxnSpPr>
        <xdr:cNvPr id="488" name="直線コネクタ 487"/>
        <xdr:cNvCxnSpPr/>
      </xdr:nvCxnSpPr>
      <xdr:spPr>
        <a:xfrm flipV="1">
          <a:off x="7861300" y="17819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151130</xdr:rowOff>
    </xdr:from>
    <xdr:to>
      <xdr:col>36</xdr:col>
      <xdr:colOff>165100</xdr:colOff>
      <xdr:row>105</xdr:row>
      <xdr:rowOff>81280</xdr:rowOff>
    </xdr:to>
    <xdr:sp macro="" textlink="">
      <xdr:nvSpPr>
        <xdr:cNvPr id="489" name="楕円 488"/>
        <xdr:cNvSpPr/>
      </xdr:nvSpPr>
      <xdr:spPr>
        <a:xfrm>
          <a:off x="692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3811</xdr:rowOff>
    </xdr:from>
    <xdr:to>
      <xdr:col>41</xdr:col>
      <xdr:colOff>50800</xdr:colOff>
      <xdr:row>105</xdr:row>
      <xdr:rowOff>30480</xdr:rowOff>
    </xdr:to>
    <xdr:cxnSp macro="">
      <xdr:nvCxnSpPr>
        <xdr:cNvPr id="490" name="直線コネクタ 489"/>
        <xdr:cNvCxnSpPr/>
      </xdr:nvCxnSpPr>
      <xdr:spPr>
        <a:xfrm flipV="1">
          <a:off x="6972300" y="17834611"/>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40657</xdr:rowOff>
    </xdr:from>
    <xdr:ext cx="469744" cy="259045"/>
    <xdr:sp macro="" textlink="">
      <xdr:nvSpPr>
        <xdr:cNvPr id="491" name="n_1mainValue【市民会館】&#10;一人当たり面積"/>
        <xdr:cNvSpPr txBox="1"/>
      </xdr:nvSpPr>
      <xdr:spPr>
        <a:xfrm>
          <a:off x="9391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55897</xdr:rowOff>
    </xdr:from>
    <xdr:ext cx="469744" cy="259045"/>
    <xdr:sp macro="" textlink="">
      <xdr:nvSpPr>
        <xdr:cNvPr id="492" name="n_2mainValue【市民会館】&#10;一人当たり面積"/>
        <xdr:cNvSpPr txBox="1"/>
      </xdr:nvSpPr>
      <xdr:spPr>
        <a:xfrm>
          <a:off x="8515427" y="1754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71138</xdr:rowOff>
    </xdr:from>
    <xdr:ext cx="469744" cy="259045"/>
    <xdr:sp macro="" textlink="">
      <xdr:nvSpPr>
        <xdr:cNvPr id="493" name="n_3mainValue【市民会館】&#10;一人当たり面積"/>
        <xdr:cNvSpPr txBox="1"/>
      </xdr:nvSpPr>
      <xdr:spPr>
        <a:xfrm>
          <a:off x="7626427" y="1755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97807</xdr:rowOff>
    </xdr:from>
    <xdr:ext cx="469744" cy="259045"/>
    <xdr:sp macro="" textlink="">
      <xdr:nvSpPr>
        <xdr:cNvPr id="494" name="n_4mainValue【市民会館】&#10;一人当たり面積"/>
        <xdr:cNvSpPr txBox="1"/>
      </xdr:nvSpPr>
      <xdr:spPr>
        <a:xfrm>
          <a:off x="6737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527"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528" name="フローチャート: 判断 527"/>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101617</xdr:rowOff>
    </xdr:from>
    <xdr:ext cx="405111" cy="259045"/>
    <xdr:sp macro="" textlink="">
      <xdr:nvSpPr>
        <xdr:cNvPr id="529"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118745</xdr:rowOff>
    </xdr:from>
    <xdr:to>
      <xdr:col>72</xdr:col>
      <xdr:colOff>38100</xdr:colOff>
      <xdr:row>38</xdr:row>
      <xdr:rowOff>48895</xdr:rowOff>
    </xdr:to>
    <xdr:sp macro="" textlink="">
      <xdr:nvSpPr>
        <xdr:cNvPr id="530" name="フローチャート: 判断 529"/>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65422</xdr:rowOff>
    </xdr:from>
    <xdr:ext cx="405111" cy="259045"/>
    <xdr:sp macro="" textlink="">
      <xdr:nvSpPr>
        <xdr:cNvPr id="531" name="n_3aveValue【一般廃棄物処理施設】&#10;有形固定資産減価償却率"/>
        <xdr:cNvSpPr txBox="1"/>
      </xdr:nvSpPr>
      <xdr:spPr>
        <a:xfrm>
          <a:off x="13500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8255</xdr:rowOff>
    </xdr:from>
    <xdr:to>
      <xdr:col>67</xdr:col>
      <xdr:colOff>101600</xdr:colOff>
      <xdr:row>37</xdr:row>
      <xdr:rowOff>109855</xdr:rowOff>
    </xdr:to>
    <xdr:sp macro="" textlink="">
      <xdr:nvSpPr>
        <xdr:cNvPr id="532" name="フローチャート: 判断 531"/>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126382</xdr:rowOff>
    </xdr:from>
    <xdr:ext cx="405111" cy="259045"/>
    <xdr:sp macro="" textlink="">
      <xdr:nvSpPr>
        <xdr:cNvPr id="533" name="n_4aveValue【一般廃棄物処理施設】&#10;有形固定資産減価償却率"/>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539" name="楕円 538"/>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540" name="【一般廃棄物処理施設】&#10;有形固定資産減価償却率該当値テキスト"/>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541" name="楕円 540"/>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34290</xdr:rowOff>
    </xdr:from>
    <xdr:to>
      <xdr:col>85</xdr:col>
      <xdr:colOff>127000</xdr:colOff>
      <xdr:row>40</xdr:row>
      <xdr:rowOff>68580</xdr:rowOff>
    </xdr:to>
    <xdr:cxnSp macro="">
      <xdr:nvCxnSpPr>
        <xdr:cNvPr id="542" name="直線コネクタ 541"/>
        <xdr:cNvCxnSpPr/>
      </xdr:nvCxnSpPr>
      <xdr:spPr>
        <a:xfrm flipV="1">
          <a:off x="15481300" y="68922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8255</xdr:rowOff>
    </xdr:from>
    <xdr:to>
      <xdr:col>76</xdr:col>
      <xdr:colOff>165100</xdr:colOff>
      <xdr:row>40</xdr:row>
      <xdr:rowOff>109855</xdr:rowOff>
    </xdr:to>
    <xdr:sp macro="" textlink="">
      <xdr:nvSpPr>
        <xdr:cNvPr id="543" name="楕円 542"/>
        <xdr:cNvSpPr/>
      </xdr:nvSpPr>
      <xdr:spPr>
        <a:xfrm>
          <a:off x="14541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59055</xdr:rowOff>
    </xdr:from>
    <xdr:to>
      <xdr:col>81</xdr:col>
      <xdr:colOff>50800</xdr:colOff>
      <xdr:row>40</xdr:row>
      <xdr:rowOff>68580</xdr:rowOff>
    </xdr:to>
    <xdr:cxnSp macro="">
      <xdr:nvCxnSpPr>
        <xdr:cNvPr id="544" name="直線コネクタ 543"/>
        <xdr:cNvCxnSpPr/>
      </xdr:nvCxnSpPr>
      <xdr:spPr>
        <a:xfrm>
          <a:off x="14592300" y="69170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545" name="楕円 544"/>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59055</xdr:rowOff>
    </xdr:to>
    <xdr:cxnSp macro="">
      <xdr:nvCxnSpPr>
        <xdr:cNvPr id="546" name="直線コネクタ 545"/>
        <xdr:cNvCxnSpPr/>
      </xdr:nvCxnSpPr>
      <xdr:spPr>
        <a:xfrm>
          <a:off x="13703300" y="68999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145415</xdr:rowOff>
    </xdr:from>
    <xdr:to>
      <xdr:col>67</xdr:col>
      <xdr:colOff>101600</xdr:colOff>
      <xdr:row>40</xdr:row>
      <xdr:rowOff>75565</xdr:rowOff>
    </xdr:to>
    <xdr:sp macro="" textlink="">
      <xdr:nvSpPr>
        <xdr:cNvPr id="547" name="楕円 546"/>
        <xdr:cNvSpPr/>
      </xdr:nvSpPr>
      <xdr:spPr>
        <a:xfrm>
          <a:off x="127635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24765</xdr:rowOff>
    </xdr:from>
    <xdr:to>
      <xdr:col>71</xdr:col>
      <xdr:colOff>177800</xdr:colOff>
      <xdr:row>40</xdr:row>
      <xdr:rowOff>41910</xdr:rowOff>
    </xdr:to>
    <xdr:cxnSp macro="">
      <xdr:nvCxnSpPr>
        <xdr:cNvPr id="548" name="直線コネクタ 547"/>
        <xdr:cNvCxnSpPr/>
      </xdr:nvCxnSpPr>
      <xdr:spPr>
        <a:xfrm>
          <a:off x="12814300" y="68827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110507</xdr:rowOff>
    </xdr:from>
    <xdr:ext cx="405111" cy="259045"/>
    <xdr:sp macro="" textlink="">
      <xdr:nvSpPr>
        <xdr:cNvPr id="549" name="n_1mainValue【一般廃棄物処理施設】&#10;有形固定資産減価償却率"/>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100982</xdr:rowOff>
    </xdr:from>
    <xdr:ext cx="405111" cy="259045"/>
    <xdr:sp macro="" textlink="">
      <xdr:nvSpPr>
        <xdr:cNvPr id="550" name="n_2mainValue【一般廃棄物処理施設】&#10;有形固定資産減価償却率"/>
        <xdr:cNvSpPr txBox="1"/>
      </xdr:nvSpPr>
      <xdr:spPr>
        <a:xfrm>
          <a:off x="143897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551" name="n_3mainValue【一般廃棄物処理施設】&#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66692</xdr:rowOff>
    </xdr:from>
    <xdr:ext cx="405111" cy="259045"/>
    <xdr:sp macro="" textlink="">
      <xdr:nvSpPr>
        <xdr:cNvPr id="552" name="n_4mainValue【一般廃棄物処理施設】&#10;有形固定資産減価償却率"/>
        <xdr:cNvSpPr txBox="1"/>
      </xdr:nvSpPr>
      <xdr:spPr>
        <a:xfrm>
          <a:off x="12611744"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87428</xdr:rowOff>
    </xdr:from>
    <xdr:ext cx="534377" cy="259045"/>
    <xdr:sp macro="" textlink="">
      <xdr:nvSpPr>
        <xdr:cNvPr id="582" name="n_1aveValue【一般廃棄物処理施設】&#10;一人当たり有形固定資産（償却資産）額"/>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121696</xdr:rowOff>
    </xdr:from>
    <xdr:to>
      <xdr:col>107</xdr:col>
      <xdr:colOff>101600</xdr:colOff>
      <xdr:row>39</xdr:row>
      <xdr:rowOff>51846</xdr:rowOff>
    </xdr:to>
    <xdr:sp macro="" textlink="">
      <xdr:nvSpPr>
        <xdr:cNvPr id="583" name="フローチャート: 判断 582"/>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68372</xdr:rowOff>
    </xdr:from>
    <xdr:ext cx="599010" cy="259045"/>
    <xdr:sp macro="" textlink="">
      <xdr:nvSpPr>
        <xdr:cNvPr id="584" name="n_2aveValue【一般廃棄物処理施設】&#10;一人当たり有形固定資産（償却資産）額"/>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140253</xdr:rowOff>
    </xdr:from>
    <xdr:to>
      <xdr:col>102</xdr:col>
      <xdr:colOff>165100</xdr:colOff>
      <xdr:row>39</xdr:row>
      <xdr:rowOff>70403</xdr:rowOff>
    </xdr:to>
    <xdr:sp macro="" textlink="">
      <xdr:nvSpPr>
        <xdr:cNvPr id="585" name="フローチャート: 判断 584"/>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86930</xdr:rowOff>
    </xdr:from>
    <xdr:ext cx="534377" cy="259045"/>
    <xdr:sp macro="" textlink="">
      <xdr:nvSpPr>
        <xdr:cNvPr id="586" name="n_3aveValue【一般廃棄物処理施設】&#10;一人当たり有形固定資産（償却資産）額"/>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40076</xdr:rowOff>
    </xdr:from>
    <xdr:to>
      <xdr:col>98</xdr:col>
      <xdr:colOff>38100</xdr:colOff>
      <xdr:row>39</xdr:row>
      <xdr:rowOff>141676</xdr:rowOff>
    </xdr:to>
    <xdr:sp macro="" textlink="">
      <xdr:nvSpPr>
        <xdr:cNvPr id="587" name="フローチャート: 判断 586"/>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158203</xdr:rowOff>
    </xdr:from>
    <xdr:ext cx="534377" cy="259045"/>
    <xdr:sp macro="" textlink="">
      <xdr:nvSpPr>
        <xdr:cNvPr id="588"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103005</xdr:rowOff>
    </xdr:from>
    <xdr:to>
      <xdr:col>116</xdr:col>
      <xdr:colOff>114300</xdr:colOff>
      <xdr:row>41</xdr:row>
      <xdr:rowOff>33155</xdr:rowOff>
    </xdr:to>
    <xdr:sp macro="" textlink="">
      <xdr:nvSpPr>
        <xdr:cNvPr id="594" name="楕円 593"/>
        <xdr:cNvSpPr/>
      </xdr:nvSpPr>
      <xdr:spPr>
        <a:xfrm>
          <a:off x="22110700" y="69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81432</xdr:rowOff>
    </xdr:from>
    <xdr:ext cx="534377" cy="259045"/>
    <xdr:sp macro="" textlink="">
      <xdr:nvSpPr>
        <xdr:cNvPr id="595" name="【一般廃棄物処理施設】&#10;一人当たり有形固定資産（償却資産）額該当値テキスト"/>
        <xdr:cNvSpPr txBox="1"/>
      </xdr:nvSpPr>
      <xdr:spPr>
        <a:xfrm>
          <a:off x="22199600" y="69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107372</xdr:rowOff>
    </xdr:from>
    <xdr:to>
      <xdr:col>112</xdr:col>
      <xdr:colOff>38100</xdr:colOff>
      <xdr:row>41</xdr:row>
      <xdr:rowOff>37522</xdr:rowOff>
    </xdr:to>
    <xdr:sp macro="" textlink="">
      <xdr:nvSpPr>
        <xdr:cNvPr id="596" name="楕円 595"/>
        <xdr:cNvSpPr/>
      </xdr:nvSpPr>
      <xdr:spPr>
        <a:xfrm>
          <a:off x="21272500" y="69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153805</xdr:rowOff>
    </xdr:from>
    <xdr:to>
      <xdr:col>116</xdr:col>
      <xdr:colOff>63500</xdr:colOff>
      <xdr:row>40</xdr:row>
      <xdr:rowOff>158172</xdr:rowOff>
    </xdr:to>
    <xdr:cxnSp macro="">
      <xdr:nvCxnSpPr>
        <xdr:cNvPr id="597" name="直線コネクタ 596"/>
        <xdr:cNvCxnSpPr/>
      </xdr:nvCxnSpPr>
      <xdr:spPr>
        <a:xfrm flipV="1">
          <a:off x="21323300" y="7011805"/>
          <a:ext cx="8382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109538</xdr:rowOff>
    </xdr:from>
    <xdr:to>
      <xdr:col>107</xdr:col>
      <xdr:colOff>101600</xdr:colOff>
      <xdr:row>41</xdr:row>
      <xdr:rowOff>39688</xdr:rowOff>
    </xdr:to>
    <xdr:sp macro="" textlink="">
      <xdr:nvSpPr>
        <xdr:cNvPr id="598" name="楕円 597"/>
        <xdr:cNvSpPr/>
      </xdr:nvSpPr>
      <xdr:spPr>
        <a:xfrm>
          <a:off x="20383500" y="69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158172</xdr:rowOff>
    </xdr:from>
    <xdr:to>
      <xdr:col>111</xdr:col>
      <xdr:colOff>177800</xdr:colOff>
      <xdr:row>40</xdr:row>
      <xdr:rowOff>160338</xdr:rowOff>
    </xdr:to>
    <xdr:cxnSp macro="">
      <xdr:nvCxnSpPr>
        <xdr:cNvPr id="599" name="直線コネクタ 598"/>
        <xdr:cNvCxnSpPr/>
      </xdr:nvCxnSpPr>
      <xdr:spPr>
        <a:xfrm flipV="1">
          <a:off x="20434300" y="7016172"/>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113859</xdr:rowOff>
    </xdr:from>
    <xdr:to>
      <xdr:col>102</xdr:col>
      <xdr:colOff>165100</xdr:colOff>
      <xdr:row>41</xdr:row>
      <xdr:rowOff>44009</xdr:rowOff>
    </xdr:to>
    <xdr:sp macro="" textlink="">
      <xdr:nvSpPr>
        <xdr:cNvPr id="600" name="楕円 599"/>
        <xdr:cNvSpPr/>
      </xdr:nvSpPr>
      <xdr:spPr>
        <a:xfrm>
          <a:off x="19494500" y="69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160338</xdr:rowOff>
    </xdr:from>
    <xdr:to>
      <xdr:col>107</xdr:col>
      <xdr:colOff>50800</xdr:colOff>
      <xdr:row>40</xdr:row>
      <xdr:rowOff>164659</xdr:rowOff>
    </xdr:to>
    <xdr:cxnSp macro="">
      <xdr:nvCxnSpPr>
        <xdr:cNvPr id="601" name="直線コネクタ 600"/>
        <xdr:cNvCxnSpPr/>
      </xdr:nvCxnSpPr>
      <xdr:spPr>
        <a:xfrm flipV="1">
          <a:off x="19545300" y="7018338"/>
          <a:ext cx="8890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118061</xdr:rowOff>
    </xdr:from>
    <xdr:to>
      <xdr:col>98</xdr:col>
      <xdr:colOff>38100</xdr:colOff>
      <xdr:row>41</xdr:row>
      <xdr:rowOff>48211</xdr:rowOff>
    </xdr:to>
    <xdr:sp macro="" textlink="">
      <xdr:nvSpPr>
        <xdr:cNvPr id="602" name="楕円 601"/>
        <xdr:cNvSpPr/>
      </xdr:nvSpPr>
      <xdr:spPr>
        <a:xfrm>
          <a:off x="18605500" y="69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164659</xdr:rowOff>
    </xdr:from>
    <xdr:to>
      <xdr:col>102</xdr:col>
      <xdr:colOff>114300</xdr:colOff>
      <xdr:row>40</xdr:row>
      <xdr:rowOff>168861</xdr:rowOff>
    </xdr:to>
    <xdr:cxnSp macro="">
      <xdr:nvCxnSpPr>
        <xdr:cNvPr id="603" name="直線コネクタ 602"/>
        <xdr:cNvCxnSpPr/>
      </xdr:nvCxnSpPr>
      <xdr:spPr>
        <a:xfrm flipV="1">
          <a:off x="18656300" y="7022659"/>
          <a:ext cx="889000" cy="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28649</xdr:rowOff>
    </xdr:from>
    <xdr:ext cx="534377" cy="259045"/>
    <xdr:sp macro="" textlink="">
      <xdr:nvSpPr>
        <xdr:cNvPr id="604" name="n_1mainValue【一般廃棄物処理施設】&#10;一人当たり有形固定資産（償却資産）額"/>
        <xdr:cNvSpPr txBox="1"/>
      </xdr:nvSpPr>
      <xdr:spPr>
        <a:xfrm>
          <a:off x="21043411" y="70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30815</xdr:rowOff>
    </xdr:from>
    <xdr:ext cx="534377" cy="259045"/>
    <xdr:sp macro="" textlink="">
      <xdr:nvSpPr>
        <xdr:cNvPr id="605" name="n_2mainValue【一般廃棄物処理施設】&#10;一人当たり有形固定資産（償却資産）額"/>
        <xdr:cNvSpPr txBox="1"/>
      </xdr:nvSpPr>
      <xdr:spPr>
        <a:xfrm>
          <a:off x="20167111" y="70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35136</xdr:rowOff>
    </xdr:from>
    <xdr:ext cx="534377" cy="259045"/>
    <xdr:sp macro="" textlink="">
      <xdr:nvSpPr>
        <xdr:cNvPr id="606" name="n_3mainValue【一般廃棄物処理施設】&#10;一人当たり有形固定資産（償却資産）額"/>
        <xdr:cNvSpPr txBox="1"/>
      </xdr:nvSpPr>
      <xdr:spPr>
        <a:xfrm>
          <a:off x="19278111" y="706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39338</xdr:rowOff>
    </xdr:from>
    <xdr:ext cx="534377" cy="259045"/>
    <xdr:sp macro="" textlink="">
      <xdr:nvSpPr>
        <xdr:cNvPr id="607" name="n_4mainValue【一般廃棄物処理施設】&#10;一人当たり有形固定資産（償却資産）額"/>
        <xdr:cNvSpPr txBox="1"/>
      </xdr:nvSpPr>
      <xdr:spPr>
        <a:xfrm>
          <a:off x="18389111" y="706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12082</xdr:rowOff>
    </xdr:from>
    <xdr:ext cx="405111" cy="259045"/>
    <xdr:sp macro="" textlink="">
      <xdr:nvSpPr>
        <xdr:cNvPr id="640" name="n_1ave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31115</xdr:rowOff>
    </xdr:from>
    <xdr:to>
      <xdr:col>76</xdr:col>
      <xdr:colOff>165100</xdr:colOff>
      <xdr:row>58</xdr:row>
      <xdr:rowOff>132715</xdr:rowOff>
    </xdr:to>
    <xdr:sp macro="" textlink="">
      <xdr:nvSpPr>
        <xdr:cNvPr id="641" name="フローチャート: 判断 640"/>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56</xdr:row>
      <xdr:rowOff>149242</xdr:rowOff>
    </xdr:from>
    <xdr:ext cx="405111" cy="259045"/>
    <xdr:sp macro="" textlink="">
      <xdr:nvSpPr>
        <xdr:cNvPr id="642" name="n_2aveValue【保健センター・保健所】&#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74930</xdr:rowOff>
    </xdr:from>
    <xdr:to>
      <xdr:col>72</xdr:col>
      <xdr:colOff>38100</xdr:colOff>
      <xdr:row>59</xdr:row>
      <xdr:rowOff>5080</xdr:rowOff>
    </xdr:to>
    <xdr:sp macro="" textlink="">
      <xdr:nvSpPr>
        <xdr:cNvPr id="643" name="フローチャート: 判断 642"/>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21607</xdr:rowOff>
    </xdr:from>
    <xdr:ext cx="405111" cy="259045"/>
    <xdr:sp macro="" textlink="">
      <xdr:nvSpPr>
        <xdr:cNvPr id="644" name="n_3aveValue【保健センター・保健所】&#10;有形固定資産減価償却率"/>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50165</xdr:rowOff>
    </xdr:from>
    <xdr:to>
      <xdr:col>67</xdr:col>
      <xdr:colOff>101600</xdr:colOff>
      <xdr:row>58</xdr:row>
      <xdr:rowOff>151765</xdr:rowOff>
    </xdr:to>
    <xdr:sp macro="" textlink="">
      <xdr:nvSpPr>
        <xdr:cNvPr id="645" name="フローチャート: 判断 644"/>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168292</xdr:rowOff>
    </xdr:from>
    <xdr:ext cx="405111" cy="259045"/>
    <xdr:sp macro="" textlink="">
      <xdr:nvSpPr>
        <xdr:cNvPr id="646" name="n_4aveValue【保健センター・保健所】&#10;有形固定資産減価償却率"/>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652" name="楕円 651"/>
        <xdr:cNvSpPr/>
      </xdr:nvSpPr>
      <xdr:spPr>
        <a:xfrm>
          <a:off x="162687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3827</xdr:rowOff>
    </xdr:from>
    <xdr:ext cx="405111" cy="259045"/>
    <xdr:sp macro="" textlink="">
      <xdr:nvSpPr>
        <xdr:cNvPr id="653" name="【保健センター・保健所】&#10;有形固定資産減価償却率該当値テキスト"/>
        <xdr:cNvSpPr txBox="1"/>
      </xdr:nvSpPr>
      <xdr:spPr>
        <a:xfrm>
          <a:off x="163576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158750</xdr:rowOff>
    </xdr:from>
    <xdr:to>
      <xdr:col>81</xdr:col>
      <xdr:colOff>101600</xdr:colOff>
      <xdr:row>60</xdr:row>
      <xdr:rowOff>88900</xdr:rowOff>
    </xdr:to>
    <xdr:sp macro="" textlink="">
      <xdr:nvSpPr>
        <xdr:cNvPr id="654" name="楕円 653"/>
        <xdr:cNvSpPr/>
      </xdr:nvSpPr>
      <xdr:spPr>
        <a:xfrm>
          <a:off x="15430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38100</xdr:rowOff>
    </xdr:from>
    <xdr:to>
      <xdr:col>85</xdr:col>
      <xdr:colOff>127000</xdr:colOff>
      <xdr:row>60</xdr:row>
      <xdr:rowOff>76200</xdr:rowOff>
    </xdr:to>
    <xdr:cxnSp macro="">
      <xdr:nvCxnSpPr>
        <xdr:cNvPr id="655" name="直線コネクタ 654"/>
        <xdr:cNvCxnSpPr/>
      </xdr:nvCxnSpPr>
      <xdr:spPr>
        <a:xfrm>
          <a:off x="15481300" y="1032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56" name="楕円 655"/>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657" name="直線コネクタ 656"/>
        <xdr:cNvCxnSpPr/>
      </xdr:nvCxnSpPr>
      <xdr:spPr>
        <a:xfrm>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658" name="楕円 657"/>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659" name="直線コネクタ 658"/>
        <xdr:cNvCxnSpPr/>
      </xdr:nvCxnSpPr>
      <xdr:spPr>
        <a:xfrm>
          <a:off x="13703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44450</xdr:rowOff>
    </xdr:from>
    <xdr:to>
      <xdr:col>67</xdr:col>
      <xdr:colOff>101600</xdr:colOff>
      <xdr:row>59</xdr:row>
      <xdr:rowOff>146050</xdr:rowOff>
    </xdr:to>
    <xdr:sp macro="" textlink="">
      <xdr:nvSpPr>
        <xdr:cNvPr id="660" name="楕円 659"/>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95250</xdr:rowOff>
    </xdr:from>
    <xdr:to>
      <xdr:col>71</xdr:col>
      <xdr:colOff>177800</xdr:colOff>
      <xdr:row>59</xdr:row>
      <xdr:rowOff>133350</xdr:rowOff>
    </xdr:to>
    <xdr:cxnSp macro="">
      <xdr:nvCxnSpPr>
        <xdr:cNvPr id="661" name="直線コネクタ 660"/>
        <xdr:cNvCxnSpPr/>
      </xdr:nvCxnSpPr>
      <xdr:spPr>
        <a:xfrm>
          <a:off x="12814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662" name="n_1mainValue【保健センター・保健所】&#10;有形固定資産減価償却率"/>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41927</xdr:rowOff>
    </xdr:from>
    <xdr:ext cx="405111" cy="259045"/>
    <xdr:sp macro="" textlink="">
      <xdr:nvSpPr>
        <xdr:cNvPr id="663" name="n_2mainValue【保健センター・保健所】&#10;有形固定資産減価償却率"/>
        <xdr:cNvSpPr txBox="1"/>
      </xdr:nvSpPr>
      <xdr:spPr>
        <a:xfrm>
          <a:off x="14389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3827</xdr:rowOff>
    </xdr:from>
    <xdr:ext cx="405111" cy="259045"/>
    <xdr:sp macro="" textlink="">
      <xdr:nvSpPr>
        <xdr:cNvPr id="664" name="n_3mainValue【保健センター・保健所】&#10;有形固定資産減価償却率"/>
        <xdr:cNvSpPr txBox="1"/>
      </xdr:nvSpPr>
      <xdr:spPr>
        <a:xfrm>
          <a:off x="13500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137177</xdr:rowOff>
    </xdr:from>
    <xdr:ext cx="405111" cy="259045"/>
    <xdr:sp macro="" textlink="">
      <xdr:nvSpPr>
        <xdr:cNvPr id="665" name="n_4mainValue【保健センター・保健所】&#10;有形固定資産減価償却率"/>
        <xdr:cNvSpPr txBox="1"/>
      </xdr:nvSpPr>
      <xdr:spPr>
        <a:xfrm>
          <a:off x="12611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692" name="【保健センター・保健所】&#10;一人当たり面積平均値テキスト"/>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21607</xdr:rowOff>
    </xdr:from>
    <xdr:ext cx="469744" cy="259045"/>
    <xdr:sp macro="" textlink="">
      <xdr:nvSpPr>
        <xdr:cNvPr id="695" name="n_1ave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93218</xdr:rowOff>
    </xdr:from>
    <xdr:to>
      <xdr:col>107</xdr:col>
      <xdr:colOff>101600</xdr:colOff>
      <xdr:row>62</xdr:row>
      <xdr:rowOff>23368</xdr:rowOff>
    </xdr:to>
    <xdr:sp macro="" textlink="">
      <xdr:nvSpPr>
        <xdr:cNvPr id="696" name="フローチャート: 判断 695"/>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39895</xdr:rowOff>
    </xdr:from>
    <xdr:ext cx="469744" cy="259045"/>
    <xdr:sp macro="" textlink="">
      <xdr:nvSpPr>
        <xdr:cNvPr id="697"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157226</xdr:rowOff>
    </xdr:from>
    <xdr:to>
      <xdr:col>102</xdr:col>
      <xdr:colOff>165100</xdr:colOff>
      <xdr:row>62</xdr:row>
      <xdr:rowOff>87376</xdr:rowOff>
    </xdr:to>
    <xdr:sp macro="" textlink="">
      <xdr:nvSpPr>
        <xdr:cNvPr id="698" name="フローチャート: 判断 697"/>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103903</xdr:rowOff>
    </xdr:from>
    <xdr:ext cx="469744" cy="259045"/>
    <xdr:sp macro="" textlink="">
      <xdr:nvSpPr>
        <xdr:cNvPr id="699" name="n_3aveValue【保健センター・保健所】&#10;一人当たり面積"/>
        <xdr:cNvSpPr txBox="1"/>
      </xdr:nvSpPr>
      <xdr:spPr>
        <a:xfrm>
          <a:off x="19310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138938</xdr:rowOff>
    </xdr:from>
    <xdr:to>
      <xdr:col>98</xdr:col>
      <xdr:colOff>38100</xdr:colOff>
      <xdr:row>62</xdr:row>
      <xdr:rowOff>69088</xdr:rowOff>
    </xdr:to>
    <xdr:sp macro="" textlink="">
      <xdr:nvSpPr>
        <xdr:cNvPr id="700" name="フローチャート: 判断 699"/>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85615</xdr:rowOff>
    </xdr:from>
    <xdr:ext cx="469744" cy="259045"/>
    <xdr:sp macro="" textlink="">
      <xdr:nvSpPr>
        <xdr:cNvPr id="701"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42926</xdr:rowOff>
    </xdr:from>
    <xdr:to>
      <xdr:col>116</xdr:col>
      <xdr:colOff>114300</xdr:colOff>
      <xdr:row>63</xdr:row>
      <xdr:rowOff>144526</xdr:rowOff>
    </xdr:to>
    <xdr:sp macro="" textlink="">
      <xdr:nvSpPr>
        <xdr:cNvPr id="707" name="楕円 706"/>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129303</xdr:rowOff>
    </xdr:from>
    <xdr:ext cx="469744" cy="259045"/>
    <xdr:sp macro="" textlink="">
      <xdr:nvSpPr>
        <xdr:cNvPr id="708" name="【保健センター・保健所】&#10;一人当たり面積該当値テキスト"/>
        <xdr:cNvSpPr txBox="1"/>
      </xdr:nvSpPr>
      <xdr:spPr>
        <a:xfrm>
          <a:off x="22199600" y="107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709" name="楕円 708"/>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93726</xdr:rowOff>
    </xdr:from>
    <xdr:to>
      <xdr:col>116</xdr:col>
      <xdr:colOff>63500</xdr:colOff>
      <xdr:row>63</xdr:row>
      <xdr:rowOff>93726</xdr:rowOff>
    </xdr:to>
    <xdr:cxnSp macro="">
      <xdr:nvCxnSpPr>
        <xdr:cNvPr id="710" name="直線コネクタ 709"/>
        <xdr:cNvCxnSpPr/>
      </xdr:nvCxnSpPr>
      <xdr:spPr>
        <a:xfrm>
          <a:off x="21323300" y="1089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42926</xdr:rowOff>
    </xdr:from>
    <xdr:to>
      <xdr:col>107</xdr:col>
      <xdr:colOff>101600</xdr:colOff>
      <xdr:row>63</xdr:row>
      <xdr:rowOff>144526</xdr:rowOff>
    </xdr:to>
    <xdr:sp macro="" textlink="">
      <xdr:nvSpPr>
        <xdr:cNvPr id="711" name="楕円 710"/>
        <xdr:cNvSpPr/>
      </xdr:nvSpPr>
      <xdr:spPr>
        <a:xfrm>
          <a:off x="20383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93726</xdr:rowOff>
    </xdr:to>
    <xdr:cxnSp macro="">
      <xdr:nvCxnSpPr>
        <xdr:cNvPr id="712" name="直線コネクタ 711"/>
        <xdr:cNvCxnSpPr/>
      </xdr:nvCxnSpPr>
      <xdr:spPr>
        <a:xfrm>
          <a:off x="20434300" y="1089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47498</xdr:rowOff>
    </xdr:from>
    <xdr:to>
      <xdr:col>102</xdr:col>
      <xdr:colOff>165100</xdr:colOff>
      <xdr:row>63</xdr:row>
      <xdr:rowOff>149098</xdr:rowOff>
    </xdr:to>
    <xdr:sp macro="" textlink="">
      <xdr:nvSpPr>
        <xdr:cNvPr id="713" name="楕円 712"/>
        <xdr:cNvSpPr/>
      </xdr:nvSpPr>
      <xdr:spPr>
        <a:xfrm>
          <a:off x="19494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93726</xdr:rowOff>
    </xdr:from>
    <xdr:to>
      <xdr:col>107</xdr:col>
      <xdr:colOff>50800</xdr:colOff>
      <xdr:row>63</xdr:row>
      <xdr:rowOff>98298</xdr:rowOff>
    </xdr:to>
    <xdr:cxnSp macro="">
      <xdr:nvCxnSpPr>
        <xdr:cNvPr id="714" name="直線コネクタ 713"/>
        <xdr:cNvCxnSpPr/>
      </xdr:nvCxnSpPr>
      <xdr:spPr>
        <a:xfrm flipV="1">
          <a:off x="19545300" y="1089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38354</xdr:rowOff>
    </xdr:from>
    <xdr:to>
      <xdr:col>98</xdr:col>
      <xdr:colOff>38100</xdr:colOff>
      <xdr:row>63</xdr:row>
      <xdr:rowOff>139954</xdr:rowOff>
    </xdr:to>
    <xdr:sp macro="" textlink="">
      <xdr:nvSpPr>
        <xdr:cNvPr id="715" name="楕円 714"/>
        <xdr:cNvSpPr/>
      </xdr:nvSpPr>
      <xdr:spPr>
        <a:xfrm>
          <a:off x="18605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89154</xdr:rowOff>
    </xdr:from>
    <xdr:to>
      <xdr:col>102</xdr:col>
      <xdr:colOff>114300</xdr:colOff>
      <xdr:row>63</xdr:row>
      <xdr:rowOff>98298</xdr:rowOff>
    </xdr:to>
    <xdr:cxnSp macro="">
      <xdr:nvCxnSpPr>
        <xdr:cNvPr id="716" name="直線コネクタ 715"/>
        <xdr:cNvCxnSpPr/>
      </xdr:nvCxnSpPr>
      <xdr:spPr>
        <a:xfrm>
          <a:off x="18656300" y="10890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135653</xdr:rowOff>
    </xdr:from>
    <xdr:ext cx="469744" cy="259045"/>
    <xdr:sp macro="" textlink="">
      <xdr:nvSpPr>
        <xdr:cNvPr id="717" name="n_1mainValue【保健センター・保健所】&#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135653</xdr:rowOff>
    </xdr:from>
    <xdr:ext cx="469744" cy="259045"/>
    <xdr:sp macro="" textlink="">
      <xdr:nvSpPr>
        <xdr:cNvPr id="718" name="n_2mainValue【保健センター・保健所】&#10;一人当たり面積"/>
        <xdr:cNvSpPr txBox="1"/>
      </xdr:nvSpPr>
      <xdr:spPr>
        <a:xfrm>
          <a:off x="201994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140225</xdr:rowOff>
    </xdr:from>
    <xdr:ext cx="469744" cy="259045"/>
    <xdr:sp macro="" textlink="">
      <xdr:nvSpPr>
        <xdr:cNvPr id="719" name="n_3mainValue【保健センター・保健所】&#10;一人当たり面積"/>
        <xdr:cNvSpPr txBox="1"/>
      </xdr:nvSpPr>
      <xdr:spPr>
        <a:xfrm>
          <a:off x="193104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131081</xdr:rowOff>
    </xdr:from>
    <xdr:ext cx="469744" cy="259045"/>
    <xdr:sp macro="" textlink="">
      <xdr:nvSpPr>
        <xdr:cNvPr id="720" name="n_4mainValue【保健センター・保健所】&#10;一人当たり面積"/>
        <xdr:cNvSpPr txBox="1"/>
      </xdr:nvSpPr>
      <xdr:spPr>
        <a:xfrm>
          <a:off x="18421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133350</xdr:rowOff>
    </xdr:from>
    <xdr:to>
      <xdr:col>85</xdr:col>
      <xdr:colOff>126364</xdr:colOff>
      <xdr:row>85</xdr:row>
      <xdr:rowOff>102870</xdr:rowOff>
    </xdr:to>
    <xdr:cxnSp macro="">
      <xdr:nvCxnSpPr>
        <xdr:cNvPr id="745" name="直線コネクタ 744"/>
        <xdr:cNvCxnSpPr/>
      </xdr:nvCxnSpPr>
      <xdr:spPr>
        <a:xfrm flipV="1">
          <a:off x="16318864" y="136779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106697</xdr:rowOff>
    </xdr:from>
    <xdr:ext cx="405111" cy="259045"/>
    <xdr:sp macro="" textlink="">
      <xdr:nvSpPr>
        <xdr:cNvPr id="746" name="【消防施設】&#10;有形固定資産減価償却率最小値テキスト"/>
        <xdr:cNvSpPr txBox="1"/>
      </xdr:nvSpPr>
      <xdr:spPr>
        <a:xfrm>
          <a:off x="16357600"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102870</xdr:rowOff>
    </xdr:from>
    <xdr:to>
      <xdr:col>86</xdr:col>
      <xdr:colOff>25400</xdr:colOff>
      <xdr:row>85</xdr:row>
      <xdr:rowOff>102870</xdr:rowOff>
    </xdr:to>
    <xdr:cxnSp macro="">
      <xdr:nvCxnSpPr>
        <xdr:cNvPr id="747" name="直線コネクタ 746"/>
        <xdr:cNvCxnSpPr/>
      </xdr:nvCxnSpPr>
      <xdr:spPr>
        <a:xfrm>
          <a:off x="16230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80027</xdr:rowOff>
    </xdr:from>
    <xdr:ext cx="405111" cy="259045"/>
    <xdr:sp macro="" textlink="">
      <xdr:nvSpPr>
        <xdr:cNvPr id="748" name="【消防施設】&#10;有形固定資産減価償却率最大値テキスト"/>
        <xdr:cNvSpPr txBox="1"/>
      </xdr:nvSpPr>
      <xdr:spPr>
        <a:xfrm>
          <a:off x="16357600" y="1345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133350</xdr:rowOff>
    </xdr:from>
    <xdr:to>
      <xdr:col>86</xdr:col>
      <xdr:colOff>25400</xdr:colOff>
      <xdr:row>79</xdr:row>
      <xdr:rowOff>133350</xdr:rowOff>
    </xdr:to>
    <xdr:cxnSp macro="">
      <xdr:nvCxnSpPr>
        <xdr:cNvPr id="749" name="直線コネクタ 748"/>
        <xdr:cNvCxnSpPr/>
      </xdr:nvCxnSpPr>
      <xdr:spPr>
        <a:xfrm>
          <a:off x="16230600" y="1367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750"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751" name="フローチャート: 判断 75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168275</xdr:rowOff>
    </xdr:from>
    <xdr:to>
      <xdr:col>81</xdr:col>
      <xdr:colOff>101600</xdr:colOff>
      <xdr:row>82</xdr:row>
      <xdr:rowOff>98425</xdr:rowOff>
    </xdr:to>
    <xdr:sp macro="" textlink="">
      <xdr:nvSpPr>
        <xdr:cNvPr id="752" name="フローチャート: 判断 751"/>
        <xdr:cNvSpPr/>
      </xdr:nvSpPr>
      <xdr:spPr>
        <a:xfrm>
          <a:off x="15430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89552</xdr:rowOff>
    </xdr:from>
    <xdr:ext cx="405111" cy="259045"/>
    <xdr:sp macro="" textlink="">
      <xdr:nvSpPr>
        <xdr:cNvPr id="753" name="n_1aveValue【消防施設】&#10;有形固定資産減価償却率"/>
        <xdr:cNvSpPr txBox="1"/>
      </xdr:nvSpPr>
      <xdr:spPr>
        <a:xfrm>
          <a:off x="152660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164464</xdr:rowOff>
    </xdr:from>
    <xdr:to>
      <xdr:col>76</xdr:col>
      <xdr:colOff>165100</xdr:colOff>
      <xdr:row>82</xdr:row>
      <xdr:rowOff>94614</xdr:rowOff>
    </xdr:to>
    <xdr:sp macro="" textlink="">
      <xdr:nvSpPr>
        <xdr:cNvPr id="754" name="フローチャート: 判断 753"/>
        <xdr:cNvSpPr/>
      </xdr:nvSpPr>
      <xdr:spPr>
        <a:xfrm>
          <a:off x="14541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85741</xdr:rowOff>
    </xdr:from>
    <xdr:ext cx="405111" cy="259045"/>
    <xdr:sp macro="" textlink="">
      <xdr:nvSpPr>
        <xdr:cNvPr id="755" name="n_2aveValue【消防施設】&#10;有形固定資産減価償却率"/>
        <xdr:cNvSpPr txBox="1"/>
      </xdr:nvSpPr>
      <xdr:spPr>
        <a:xfrm>
          <a:off x="14389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107314</xdr:rowOff>
    </xdr:from>
    <xdr:to>
      <xdr:col>72</xdr:col>
      <xdr:colOff>38100</xdr:colOff>
      <xdr:row>82</xdr:row>
      <xdr:rowOff>37464</xdr:rowOff>
    </xdr:to>
    <xdr:sp macro="" textlink="">
      <xdr:nvSpPr>
        <xdr:cNvPr id="756" name="フローチャート: 判断 755"/>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28591</xdr:rowOff>
    </xdr:from>
    <xdr:ext cx="405111" cy="259045"/>
    <xdr:sp macro="" textlink="">
      <xdr:nvSpPr>
        <xdr:cNvPr id="757" name="n_3ave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61595</xdr:rowOff>
    </xdr:from>
    <xdr:to>
      <xdr:col>67</xdr:col>
      <xdr:colOff>101600</xdr:colOff>
      <xdr:row>81</xdr:row>
      <xdr:rowOff>163195</xdr:rowOff>
    </xdr:to>
    <xdr:sp macro="" textlink="">
      <xdr:nvSpPr>
        <xdr:cNvPr id="758" name="フローチャート: 判断 757"/>
        <xdr:cNvSpPr/>
      </xdr:nvSpPr>
      <xdr:spPr>
        <a:xfrm>
          <a:off x="12763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154322</xdr:rowOff>
    </xdr:from>
    <xdr:ext cx="405111" cy="259045"/>
    <xdr:sp macro="" textlink="">
      <xdr:nvSpPr>
        <xdr:cNvPr id="759" name="n_4aveValue【消防施設】&#10;有形固定資産減価償却率"/>
        <xdr:cNvSpPr txBox="1"/>
      </xdr:nvSpPr>
      <xdr:spPr>
        <a:xfrm>
          <a:off x="12611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109220</xdr:rowOff>
    </xdr:from>
    <xdr:to>
      <xdr:col>85</xdr:col>
      <xdr:colOff>177800</xdr:colOff>
      <xdr:row>80</xdr:row>
      <xdr:rowOff>39370</xdr:rowOff>
    </xdr:to>
    <xdr:sp macro="" textlink="">
      <xdr:nvSpPr>
        <xdr:cNvPr id="765" name="楕円 764"/>
        <xdr:cNvSpPr/>
      </xdr:nvSpPr>
      <xdr:spPr>
        <a:xfrm>
          <a:off x="162687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35577</xdr:rowOff>
    </xdr:from>
    <xdr:ext cx="405111" cy="259045"/>
    <xdr:sp macro="" textlink="">
      <xdr:nvSpPr>
        <xdr:cNvPr id="766" name="【消防施設】&#10;有形固定資産減価償却率該当値テキスト"/>
        <xdr:cNvSpPr txBox="1"/>
      </xdr:nvSpPr>
      <xdr:spPr>
        <a:xfrm>
          <a:off x="16357600"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44450</xdr:rowOff>
    </xdr:from>
    <xdr:to>
      <xdr:col>81</xdr:col>
      <xdr:colOff>101600</xdr:colOff>
      <xdr:row>79</xdr:row>
      <xdr:rowOff>146050</xdr:rowOff>
    </xdr:to>
    <xdr:sp macro="" textlink="">
      <xdr:nvSpPr>
        <xdr:cNvPr id="767" name="楕円 766"/>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95250</xdr:rowOff>
    </xdr:from>
    <xdr:to>
      <xdr:col>85</xdr:col>
      <xdr:colOff>127000</xdr:colOff>
      <xdr:row>79</xdr:row>
      <xdr:rowOff>160020</xdr:rowOff>
    </xdr:to>
    <xdr:cxnSp macro="">
      <xdr:nvCxnSpPr>
        <xdr:cNvPr id="768" name="直線コネクタ 767"/>
        <xdr:cNvCxnSpPr/>
      </xdr:nvCxnSpPr>
      <xdr:spPr>
        <a:xfrm>
          <a:off x="15481300" y="136398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149225</xdr:rowOff>
    </xdr:from>
    <xdr:to>
      <xdr:col>76</xdr:col>
      <xdr:colOff>165100</xdr:colOff>
      <xdr:row>79</xdr:row>
      <xdr:rowOff>79375</xdr:rowOff>
    </xdr:to>
    <xdr:sp macro="" textlink="">
      <xdr:nvSpPr>
        <xdr:cNvPr id="769" name="楕円 768"/>
        <xdr:cNvSpPr/>
      </xdr:nvSpPr>
      <xdr:spPr>
        <a:xfrm>
          <a:off x="14541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28575</xdr:rowOff>
    </xdr:from>
    <xdr:to>
      <xdr:col>81</xdr:col>
      <xdr:colOff>50800</xdr:colOff>
      <xdr:row>79</xdr:row>
      <xdr:rowOff>95250</xdr:rowOff>
    </xdr:to>
    <xdr:cxnSp macro="">
      <xdr:nvCxnSpPr>
        <xdr:cNvPr id="770" name="直線コネクタ 769"/>
        <xdr:cNvCxnSpPr/>
      </xdr:nvCxnSpPr>
      <xdr:spPr>
        <a:xfrm>
          <a:off x="14592300" y="135731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82550</xdr:rowOff>
    </xdr:from>
    <xdr:to>
      <xdr:col>72</xdr:col>
      <xdr:colOff>38100</xdr:colOff>
      <xdr:row>79</xdr:row>
      <xdr:rowOff>12700</xdr:rowOff>
    </xdr:to>
    <xdr:sp macro="" textlink="">
      <xdr:nvSpPr>
        <xdr:cNvPr id="771" name="楕円 770"/>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133350</xdr:rowOff>
    </xdr:from>
    <xdr:to>
      <xdr:col>76</xdr:col>
      <xdr:colOff>114300</xdr:colOff>
      <xdr:row>79</xdr:row>
      <xdr:rowOff>28575</xdr:rowOff>
    </xdr:to>
    <xdr:cxnSp macro="">
      <xdr:nvCxnSpPr>
        <xdr:cNvPr id="772" name="直線コネクタ 771"/>
        <xdr:cNvCxnSpPr/>
      </xdr:nvCxnSpPr>
      <xdr:spPr>
        <a:xfrm>
          <a:off x="13703300" y="13506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17780</xdr:rowOff>
    </xdr:from>
    <xdr:to>
      <xdr:col>67</xdr:col>
      <xdr:colOff>101600</xdr:colOff>
      <xdr:row>78</xdr:row>
      <xdr:rowOff>119380</xdr:rowOff>
    </xdr:to>
    <xdr:sp macro="" textlink="">
      <xdr:nvSpPr>
        <xdr:cNvPr id="773" name="楕円 772"/>
        <xdr:cNvSpPr/>
      </xdr:nvSpPr>
      <xdr:spPr>
        <a:xfrm>
          <a:off x="12763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68580</xdr:rowOff>
    </xdr:from>
    <xdr:to>
      <xdr:col>71</xdr:col>
      <xdr:colOff>177800</xdr:colOff>
      <xdr:row>78</xdr:row>
      <xdr:rowOff>133350</xdr:rowOff>
    </xdr:to>
    <xdr:cxnSp macro="">
      <xdr:nvCxnSpPr>
        <xdr:cNvPr id="774" name="直線コネクタ 773"/>
        <xdr:cNvCxnSpPr/>
      </xdr:nvCxnSpPr>
      <xdr:spPr>
        <a:xfrm>
          <a:off x="12814300" y="134416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162577</xdr:rowOff>
    </xdr:from>
    <xdr:ext cx="405111" cy="259045"/>
    <xdr:sp macro="" textlink="">
      <xdr:nvSpPr>
        <xdr:cNvPr id="775" name="n_1mainValue【消防施設】&#10;有形固定資産減価償却率"/>
        <xdr:cNvSpPr txBox="1"/>
      </xdr:nvSpPr>
      <xdr:spPr>
        <a:xfrm>
          <a:off x="152660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95902</xdr:rowOff>
    </xdr:from>
    <xdr:ext cx="405111" cy="259045"/>
    <xdr:sp macro="" textlink="">
      <xdr:nvSpPr>
        <xdr:cNvPr id="776" name="n_2mainValue【消防施設】&#10;有形固定資産減価償却率"/>
        <xdr:cNvSpPr txBox="1"/>
      </xdr:nvSpPr>
      <xdr:spPr>
        <a:xfrm>
          <a:off x="14389744" y="1329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29227</xdr:rowOff>
    </xdr:from>
    <xdr:ext cx="405111" cy="259045"/>
    <xdr:sp macro="" textlink="">
      <xdr:nvSpPr>
        <xdr:cNvPr id="777" name="n_3mainValue【消防施設】&#10;有形固定資産減価償却率"/>
        <xdr:cNvSpPr txBox="1"/>
      </xdr:nvSpPr>
      <xdr:spPr>
        <a:xfrm>
          <a:off x="13500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135907</xdr:rowOff>
    </xdr:from>
    <xdr:ext cx="405111" cy="259045"/>
    <xdr:sp macro="" textlink="">
      <xdr:nvSpPr>
        <xdr:cNvPr id="778" name="n_4mainValue【消防施設】&#10;有形固定資産減価償却率"/>
        <xdr:cNvSpPr txBox="1"/>
      </xdr:nvSpPr>
      <xdr:spPr>
        <a:xfrm>
          <a:off x="12611744"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9" name="直線コネクタ 7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0" name="テキスト ボックス 7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1" name="直線コネクタ 7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2" name="テキスト ボックス 7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3" name="直線コネクタ 7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4" name="テキスト ボックス 7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5" name="直線コネクタ 7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6" name="テキスト ボックス 7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7" name="直線コネクタ 7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8" name="テキスト ボックス 7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9" name="直線コネクタ 7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0" name="テキスト ボックス 7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4" name="直線コネクタ 803"/>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6" name="直線コネクタ 80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7" name="【消防施設】&#10;一人当たり面積最大値テキスト"/>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8" name="直線コネクタ 807"/>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9" name="【消防施設】&#10;一人当たり面積平均値テキスト"/>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10" name="フローチャート: 判断 809"/>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11" name="フローチャート: 判断 810"/>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129920</xdr:rowOff>
    </xdr:from>
    <xdr:ext cx="469744" cy="259045"/>
    <xdr:sp macro="" textlink="">
      <xdr:nvSpPr>
        <xdr:cNvPr id="812" name="n_1ave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50981</xdr:rowOff>
    </xdr:from>
    <xdr:to>
      <xdr:col>107</xdr:col>
      <xdr:colOff>101600</xdr:colOff>
      <xdr:row>83</xdr:row>
      <xdr:rowOff>152581</xdr:rowOff>
    </xdr:to>
    <xdr:sp macro="" textlink="">
      <xdr:nvSpPr>
        <xdr:cNvPr id="813" name="フローチャート: 判断 812"/>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169108</xdr:rowOff>
    </xdr:from>
    <xdr:ext cx="469744" cy="259045"/>
    <xdr:sp macro="" textlink="">
      <xdr:nvSpPr>
        <xdr:cNvPr id="814" name="n_2aveValue【消防施設】&#10;一人当たり面積"/>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77107</xdr:rowOff>
    </xdr:from>
    <xdr:to>
      <xdr:col>102</xdr:col>
      <xdr:colOff>165100</xdr:colOff>
      <xdr:row>84</xdr:row>
      <xdr:rowOff>7257</xdr:rowOff>
    </xdr:to>
    <xdr:sp macro="" textlink="">
      <xdr:nvSpPr>
        <xdr:cNvPr id="815" name="フローチャート: 判断 814"/>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23784</xdr:rowOff>
    </xdr:from>
    <xdr:ext cx="469744" cy="259045"/>
    <xdr:sp macro="" textlink="">
      <xdr:nvSpPr>
        <xdr:cNvPr id="816" name="n_3aveValue【消防施設】&#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116295</xdr:rowOff>
    </xdr:from>
    <xdr:to>
      <xdr:col>98</xdr:col>
      <xdr:colOff>38100</xdr:colOff>
      <xdr:row>84</xdr:row>
      <xdr:rowOff>46445</xdr:rowOff>
    </xdr:to>
    <xdr:sp macro="" textlink="">
      <xdr:nvSpPr>
        <xdr:cNvPr id="817" name="フローチャート: 判断 816"/>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62972</xdr:rowOff>
    </xdr:from>
    <xdr:ext cx="469744" cy="259045"/>
    <xdr:sp macro="" textlink="">
      <xdr:nvSpPr>
        <xdr:cNvPr id="818" name="n_4aveValue【消防施設】&#10;一人当たり面積"/>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9" name="テキスト ボックス 8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86905</xdr:rowOff>
    </xdr:from>
    <xdr:to>
      <xdr:col>116</xdr:col>
      <xdr:colOff>114300</xdr:colOff>
      <xdr:row>84</xdr:row>
      <xdr:rowOff>17055</xdr:rowOff>
    </xdr:to>
    <xdr:sp macro="" textlink="">
      <xdr:nvSpPr>
        <xdr:cNvPr id="824" name="楕円 823"/>
        <xdr:cNvSpPr/>
      </xdr:nvSpPr>
      <xdr:spPr>
        <a:xfrm>
          <a:off x="22110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65332</xdr:rowOff>
    </xdr:from>
    <xdr:ext cx="469744" cy="259045"/>
    <xdr:sp macro="" textlink="">
      <xdr:nvSpPr>
        <xdr:cNvPr id="825" name="【消防施設】&#10;一人当たり面積該当値テキスト"/>
        <xdr:cNvSpPr txBox="1"/>
      </xdr:nvSpPr>
      <xdr:spPr>
        <a:xfrm>
          <a:off x="22199600" y="1429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96701</xdr:rowOff>
    </xdr:from>
    <xdr:to>
      <xdr:col>112</xdr:col>
      <xdr:colOff>38100</xdr:colOff>
      <xdr:row>84</xdr:row>
      <xdr:rowOff>26851</xdr:rowOff>
    </xdr:to>
    <xdr:sp macro="" textlink="">
      <xdr:nvSpPr>
        <xdr:cNvPr id="826" name="楕円 825"/>
        <xdr:cNvSpPr/>
      </xdr:nvSpPr>
      <xdr:spPr>
        <a:xfrm>
          <a:off x="21272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137705</xdr:rowOff>
    </xdr:from>
    <xdr:to>
      <xdr:col>116</xdr:col>
      <xdr:colOff>63500</xdr:colOff>
      <xdr:row>83</xdr:row>
      <xdr:rowOff>147501</xdr:rowOff>
    </xdr:to>
    <xdr:cxnSp macro="">
      <xdr:nvCxnSpPr>
        <xdr:cNvPr id="827" name="直線コネクタ 826"/>
        <xdr:cNvCxnSpPr/>
      </xdr:nvCxnSpPr>
      <xdr:spPr>
        <a:xfrm flipV="1">
          <a:off x="21323300" y="143680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106499</xdr:rowOff>
    </xdr:from>
    <xdr:to>
      <xdr:col>107</xdr:col>
      <xdr:colOff>101600</xdr:colOff>
      <xdr:row>84</xdr:row>
      <xdr:rowOff>36649</xdr:rowOff>
    </xdr:to>
    <xdr:sp macro="" textlink="">
      <xdr:nvSpPr>
        <xdr:cNvPr id="828" name="楕円 827"/>
        <xdr:cNvSpPr/>
      </xdr:nvSpPr>
      <xdr:spPr>
        <a:xfrm>
          <a:off x="20383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147501</xdr:rowOff>
    </xdr:from>
    <xdr:to>
      <xdr:col>111</xdr:col>
      <xdr:colOff>177800</xdr:colOff>
      <xdr:row>83</xdr:row>
      <xdr:rowOff>157299</xdr:rowOff>
    </xdr:to>
    <xdr:cxnSp macro="">
      <xdr:nvCxnSpPr>
        <xdr:cNvPr id="829" name="直線コネクタ 828"/>
        <xdr:cNvCxnSpPr/>
      </xdr:nvCxnSpPr>
      <xdr:spPr>
        <a:xfrm flipV="1">
          <a:off x="20434300" y="143778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30" name="楕円 829"/>
        <xdr:cNvSpPr/>
      </xdr:nvSpPr>
      <xdr:spPr>
        <a:xfrm>
          <a:off x="19494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157299</xdr:rowOff>
    </xdr:from>
    <xdr:to>
      <xdr:col>107</xdr:col>
      <xdr:colOff>50800</xdr:colOff>
      <xdr:row>83</xdr:row>
      <xdr:rowOff>167095</xdr:rowOff>
    </xdr:to>
    <xdr:cxnSp macro="">
      <xdr:nvCxnSpPr>
        <xdr:cNvPr id="831" name="直線コネクタ 830"/>
        <xdr:cNvCxnSpPr/>
      </xdr:nvCxnSpPr>
      <xdr:spPr>
        <a:xfrm flipV="1">
          <a:off x="19545300" y="14387649"/>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122827</xdr:rowOff>
    </xdr:from>
    <xdr:to>
      <xdr:col>98</xdr:col>
      <xdr:colOff>38100</xdr:colOff>
      <xdr:row>84</xdr:row>
      <xdr:rowOff>52977</xdr:rowOff>
    </xdr:to>
    <xdr:sp macro="" textlink="">
      <xdr:nvSpPr>
        <xdr:cNvPr id="832" name="楕円 831"/>
        <xdr:cNvSpPr/>
      </xdr:nvSpPr>
      <xdr:spPr>
        <a:xfrm>
          <a:off x="18605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167095</xdr:rowOff>
    </xdr:from>
    <xdr:to>
      <xdr:col>102</xdr:col>
      <xdr:colOff>114300</xdr:colOff>
      <xdr:row>84</xdr:row>
      <xdr:rowOff>2177</xdr:rowOff>
    </xdr:to>
    <xdr:cxnSp macro="">
      <xdr:nvCxnSpPr>
        <xdr:cNvPr id="833" name="直線コネクタ 832"/>
        <xdr:cNvCxnSpPr/>
      </xdr:nvCxnSpPr>
      <xdr:spPr>
        <a:xfrm flipV="1">
          <a:off x="18656300" y="1439744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17978</xdr:rowOff>
    </xdr:from>
    <xdr:ext cx="469744" cy="259045"/>
    <xdr:sp macro="" textlink="">
      <xdr:nvSpPr>
        <xdr:cNvPr id="834" name="n_1mainValue【消防施設】&#10;一人当たり面積"/>
        <xdr:cNvSpPr txBox="1"/>
      </xdr:nvSpPr>
      <xdr:spPr>
        <a:xfrm>
          <a:off x="210757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27776</xdr:rowOff>
    </xdr:from>
    <xdr:ext cx="469744" cy="259045"/>
    <xdr:sp macro="" textlink="">
      <xdr:nvSpPr>
        <xdr:cNvPr id="835" name="n_2mainValue【消防施設】&#10;一人当たり面積"/>
        <xdr:cNvSpPr txBox="1"/>
      </xdr:nvSpPr>
      <xdr:spPr>
        <a:xfrm>
          <a:off x="20199427" y="1442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37572</xdr:rowOff>
    </xdr:from>
    <xdr:ext cx="469744" cy="259045"/>
    <xdr:sp macro="" textlink="">
      <xdr:nvSpPr>
        <xdr:cNvPr id="836" name="n_3mainValue【消防施設】&#10;一人当たり面積"/>
        <xdr:cNvSpPr txBox="1"/>
      </xdr:nvSpPr>
      <xdr:spPr>
        <a:xfrm>
          <a:off x="19310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44104</xdr:rowOff>
    </xdr:from>
    <xdr:ext cx="469744" cy="259045"/>
    <xdr:sp macro="" textlink="">
      <xdr:nvSpPr>
        <xdr:cNvPr id="837" name="n_4mainValue【消防施設】&#10;一人当たり面積"/>
        <xdr:cNvSpPr txBox="1"/>
      </xdr:nvSpPr>
      <xdr:spPr>
        <a:xfrm>
          <a:off x="18421427" y="1444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9" name="直線コネクタ 8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0" name="テキスト ボックス 8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1" name="直線コネクタ 8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2" name="テキスト ボックス 8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3" name="直線コネクタ 8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4" name="テキスト ボックス 8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5" name="直線コネクタ 8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6" name="テキスト ボックス 8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7" name="直線コネクタ 8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8" name="テキスト ボックス 85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61" name="直線コネクタ 860"/>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2"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3" name="直線コネクタ 862"/>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4" name="【庁舎】&#10;有形固定資産減価償却率最大値テキスト"/>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5" name="直線コネクタ 864"/>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866" name="【庁舎】&#10;有形固定資産減価償却率平均値テキスト"/>
        <xdr:cNvSpPr txBox="1"/>
      </xdr:nvSpPr>
      <xdr:spPr>
        <a:xfrm>
          <a:off x="16357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7" name="フローチャート: 判断 866"/>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8" name="フローチャート: 判断 867"/>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107332</xdr:rowOff>
    </xdr:from>
    <xdr:ext cx="405111" cy="259045"/>
    <xdr:sp macro="" textlink="">
      <xdr:nvSpPr>
        <xdr:cNvPr id="869" name="n_1aveValue【庁舎】&#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151130</xdr:rowOff>
    </xdr:from>
    <xdr:to>
      <xdr:col>76</xdr:col>
      <xdr:colOff>165100</xdr:colOff>
      <xdr:row>105</xdr:row>
      <xdr:rowOff>81280</xdr:rowOff>
    </xdr:to>
    <xdr:sp macro="" textlink="">
      <xdr:nvSpPr>
        <xdr:cNvPr id="870" name="フローチャート: 判断 869"/>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97807</xdr:rowOff>
    </xdr:from>
    <xdr:ext cx="405111" cy="259045"/>
    <xdr:sp macro="" textlink="">
      <xdr:nvSpPr>
        <xdr:cNvPr id="871" name="n_2ave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120650</xdr:rowOff>
    </xdr:from>
    <xdr:to>
      <xdr:col>72</xdr:col>
      <xdr:colOff>38100</xdr:colOff>
      <xdr:row>105</xdr:row>
      <xdr:rowOff>50800</xdr:rowOff>
    </xdr:to>
    <xdr:sp macro="" textlink="">
      <xdr:nvSpPr>
        <xdr:cNvPr id="872" name="フローチャート: 判断 871"/>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67327</xdr:rowOff>
    </xdr:from>
    <xdr:ext cx="405111" cy="259045"/>
    <xdr:sp macro="" textlink="">
      <xdr:nvSpPr>
        <xdr:cNvPr id="873" name="n_3aveValue【庁舎】&#10;有形固定資産減価償却率"/>
        <xdr:cNvSpPr txBox="1"/>
      </xdr:nvSpPr>
      <xdr:spPr>
        <a:xfrm>
          <a:off x="13500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8255</xdr:rowOff>
    </xdr:from>
    <xdr:to>
      <xdr:col>67</xdr:col>
      <xdr:colOff>101600</xdr:colOff>
      <xdr:row>105</xdr:row>
      <xdr:rowOff>109855</xdr:rowOff>
    </xdr:to>
    <xdr:sp macro="" textlink="">
      <xdr:nvSpPr>
        <xdr:cNvPr id="874" name="フローチャート: 判断 873"/>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103</xdr:row>
      <xdr:rowOff>126382</xdr:rowOff>
    </xdr:from>
    <xdr:ext cx="405111" cy="259045"/>
    <xdr:sp macro="" textlink="">
      <xdr:nvSpPr>
        <xdr:cNvPr id="875" name="n_4aveValue【庁舎】&#10;有形固定資産減価償却率"/>
        <xdr:cNvSpPr txBox="1"/>
      </xdr:nvSpPr>
      <xdr:spPr>
        <a:xfrm>
          <a:off x="12611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881" name="楕円 880"/>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882" name="【庁舎】&#10;有形固定資産減価償却率該当値テキスト"/>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13970</xdr:rowOff>
    </xdr:from>
    <xdr:to>
      <xdr:col>81</xdr:col>
      <xdr:colOff>101600</xdr:colOff>
      <xdr:row>107</xdr:row>
      <xdr:rowOff>115570</xdr:rowOff>
    </xdr:to>
    <xdr:sp macro="" textlink="">
      <xdr:nvSpPr>
        <xdr:cNvPr id="883" name="楕円 882"/>
        <xdr:cNvSpPr/>
      </xdr:nvSpPr>
      <xdr:spPr>
        <a:xfrm>
          <a:off x="15430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110489</xdr:rowOff>
    </xdr:from>
    <xdr:to>
      <xdr:col>85</xdr:col>
      <xdr:colOff>127000</xdr:colOff>
      <xdr:row>107</xdr:row>
      <xdr:rowOff>64770</xdr:rowOff>
    </xdr:to>
    <xdr:cxnSp macro="">
      <xdr:nvCxnSpPr>
        <xdr:cNvPr id="884" name="直線コネクタ 883"/>
        <xdr:cNvCxnSpPr/>
      </xdr:nvCxnSpPr>
      <xdr:spPr>
        <a:xfrm flipV="1">
          <a:off x="15481300" y="182841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145414</xdr:rowOff>
    </xdr:from>
    <xdr:to>
      <xdr:col>76</xdr:col>
      <xdr:colOff>165100</xdr:colOff>
      <xdr:row>107</xdr:row>
      <xdr:rowOff>75564</xdr:rowOff>
    </xdr:to>
    <xdr:sp macro="" textlink="">
      <xdr:nvSpPr>
        <xdr:cNvPr id="885" name="楕円 884"/>
        <xdr:cNvSpPr/>
      </xdr:nvSpPr>
      <xdr:spPr>
        <a:xfrm>
          <a:off x="1454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24764</xdr:rowOff>
    </xdr:from>
    <xdr:to>
      <xdr:col>81</xdr:col>
      <xdr:colOff>50800</xdr:colOff>
      <xdr:row>107</xdr:row>
      <xdr:rowOff>64770</xdr:rowOff>
    </xdr:to>
    <xdr:cxnSp macro="">
      <xdr:nvCxnSpPr>
        <xdr:cNvPr id="886" name="直線コネクタ 885"/>
        <xdr:cNvCxnSpPr/>
      </xdr:nvCxnSpPr>
      <xdr:spPr>
        <a:xfrm>
          <a:off x="14592300" y="18369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103505</xdr:rowOff>
    </xdr:from>
    <xdr:to>
      <xdr:col>72</xdr:col>
      <xdr:colOff>38100</xdr:colOff>
      <xdr:row>107</xdr:row>
      <xdr:rowOff>33655</xdr:rowOff>
    </xdr:to>
    <xdr:sp macro="" textlink="">
      <xdr:nvSpPr>
        <xdr:cNvPr id="887" name="楕円 886"/>
        <xdr:cNvSpPr/>
      </xdr:nvSpPr>
      <xdr:spPr>
        <a:xfrm>
          <a:off x="13652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154305</xdr:rowOff>
    </xdr:from>
    <xdr:to>
      <xdr:col>76</xdr:col>
      <xdr:colOff>114300</xdr:colOff>
      <xdr:row>107</xdr:row>
      <xdr:rowOff>24764</xdr:rowOff>
    </xdr:to>
    <xdr:cxnSp macro="">
      <xdr:nvCxnSpPr>
        <xdr:cNvPr id="888" name="直線コネクタ 887"/>
        <xdr:cNvCxnSpPr/>
      </xdr:nvCxnSpPr>
      <xdr:spPr>
        <a:xfrm>
          <a:off x="13703300" y="183280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61595</xdr:rowOff>
    </xdr:from>
    <xdr:to>
      <xdr:col>67</xdr:col>
      <xdr:colOff>101600</xdr:colOff>
      <xdr:row>106</xdr:row>
      <xdr:rowOff>163195</xdr:rowOff>
    </xdr:to>
    <xdr:sp macro="" textlink="">
      <xdr:nvSpPr>
        <xdr:cNvPr id="889" name="楕円 888"/>
        <xdr:cNvSpPr/>
      </xdr:nvSpPr>
      <xdr:spPr>
        <a:xfrm>
          <a:off x="12763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112395</xdr:rowOff>
    </xdr:from>
    <xdr:to>
      <xdr:col>71</xdr:col>
      <xdr:colOff>177800</xdr:colOff>
      <xdr:row>106</xdr:row>
      <xdr:rowOff>154305</xdr:rowOff>
    </xdr:to>
    <xdr:cxnSp macro="">
      <xdr:nvCxnSpPr>
        <xdr:cNvPr id="890" name="直線コネクタ 889"/>
        <xdr:cNvCxnSpPr/>
      </xdr:nvCxnSpPr>
      <xdr:spPr>
        <a:xfrm>
          <a:off x="12814300" y="18286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106697</xdr:rowOff>
    </xdr:from>
    <xdr:ext cx="405111" cy="259045"/>
    <xdr:sp macro="" textlink="">
      <xdr:nvSpPr>
        <xdr:cNvPr id="891" name="n_1mainValue【庁舎】&#10;有形固定資産減価償却率"/>
        <xdr:cNvSpPr txBox="1"/>
      </xdr:nvSpPr>
      <xdr:spPr>
        <a:xfrm>
          <a:off x="15266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66691</xdr:rowOff>
    </xdr:from>
    <xdr:ext cx="405111" cy="259045"/>
    <xdr:sp macro="" textlink="">
      <xdr:nvSpPr>
        <xdr:cNvPr id="892" name="n_2mainValue【庁舎】&#10;有形固定資産減価償却率"/>
        <xdr:cNvSpPr txBox="1"/>
      </xdr:nvSpPr>
      <xdr:spPr>
        <a:xfrm>
          <a:off x="14389744" y="1841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24782</xdr:rowOff>
    </xdr:from>
    <xdr:ext cx="405111" cy="259045"/>
    <xdr:sp macro="" textlink="">
      <xdr:nvSpPr>
        <xdr:cNvPr id="893" name="n_3mainValue【庁舎】&#10;有形固定資産減価償却率"/>
        <xdr:cNvSpPr txBox="1"/>
      </xdr:nvSpPr>
      <xdr:spPr>
        <a:xfrm>
          <a:off x="13500744" y="183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154322</xdr:rowOff>
    </xdr:from>
    <xdr:ext cx="405111" cy="259045"/>
    <xdr:sp macro="" textlink="">
      <xdr:nvSpPr>
        <xdr:cNvPr id="894" name="n_4mainValue【庁舎】&#10;有形固定資産減価償却率"/>
        <xdr:cNvSpPr txBox="1"/>
      </xdr:nvSpPr>
      <xdr:spPr>
        <a:xfrm>
          <a:off x="12611744" y="183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20" name="直線コネクタ 919"/>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21" name="【庁舎】&#10;一人当たり面積最小値テキスト"/>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2" name="直線コネクタ 921"/>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3" name="【庁舎】&#10;一人当たり面積最大値テキスト"/>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4" name="直線コネクタ 923"/>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925" name="【庁舎】&#10;一人当たり面積平均値テキスト"/>
        <xdr:cNvSpPr txBox="1"/>
      </xdr:nvSpPr>
      <xdr:spPr>
        <a:xfrm>
          <a:off x="2219960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6" name="フローチャート: 判断 925"/>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7" name="フローチャート: 判断 926"/>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11265</xdr:rowOff>
    </xdr:from>
    <xdr:ext cx="469744" cy="259045"/>
    <xdr:sp macro="" textlink="">
      <xdr:nvSpPr>
        <xdr:cNvPr id="928" name="n_1aveValue【庁舎】&#10;一人当たり面積"/>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78739</xdr:rowOff>
    </xdr:from>
    <xdr:to>
      <xdr:col>107</xdr:col>
      <xdr:colOff>101600</xdr:colOff>
      <xdr:row>107</xdr:row>
      <xdr:rowOff>8889</xdr:rowOff>
    </xdr:to>
    <xdr:sp macro="" textlink="">
      <xdr:nvSpPr>
        <xdr:cNvPr id="929" name="フローチャート: 判断 928"/>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25416</xdr:rowOff>
    </xdr:from>
    <xdr:ext cx="469744" cy="259045"/>
    <xdr:sp macro="" textlink="">
      <xdr:nvSpPr>
        <xdr:cNvPr id="930" name="n_2aveValue【庁舎】&#10;一人当たり面積"/>
        <xdr:cNvSpPr txBox="1"/>
      </xdr:nvSpPr>
      <xdr:spPr>
        <a:xfrm>
          <a:off x="20199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87449</xdr:rowOff>
    </xdr:from>
    <xdr:to>
      <xdr:col>102</xdr:col>
      <xdr:colOff>165100</xdr:colOff>
      <xdr:row>107</xdr:row>
      <xdr:rowOff>17599</xdr:rowOff>
    </xdr:to>
    <xdr:sp macro="" textlink="">
      <xdr:nvSpPr>
        <xdr:cNvPr id="931" name="フローチャート: 判断 930"/>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34126</xdr:rowOff>
    </xdr:from>
    <xdr:ext cx="469744" cy="259045"/>
    <xdr:sp macro="" textlink="">
      <xdr:nvSpPr>
        <xdr:cNvPr id="932" name="n_3aveValue【庁舎】&#10;一人当たり面積"/>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93980</xdr:rowOff>
    </xdr:from>
    <xdr:to>
      <xdr:col>98</xdr:col>
      <xdr:colOff>38100</xdr:colOff>
      <xdr:row>107</xdr:row>
      <xdr:rowOff>24130</xdr:rowOff>
    </xdr:to>
    <xdr:sp macro="" textlink="">
      <xdr:nvSpPr>
        <xdr:cNvPr id="933" name="フローチャート: 判断 932"/>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40657</xdr:rowOff>
    </xdr:from>
    <xdr:ext cx="469744" cy="259045"/>
    <xdr:sp macro="" textlink="">
      <xdr:nvSpPr>
        <xdr:cNvPr id="934" name="n_4aveValue【庁舎】&#10;一人当たり面積"/>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40" name="楕円 939"/>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941" name="【庁舎】&#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942" name="楕円 941"/>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19050</xdr:rowOff>
    </xdr:to>
    <xdr:cxnSp macro="">
      <xdr:nvCxnSpPr>
        <xdr:cNvPr id="943" name="直線コネクタ 942"/>
        <xdr:cNvCxnSpPr/>
      </xdr:nvCxnSpPr>
      <xdr:spPr>
        <a:xfrm flipV="1">
          <a:off x="21323300" y="18341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944" name="楕円 943"/>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25581</xdr:rowOff>
    </xdr:to>
    <xdr:cxnSp macro="">
      <xdr:nvCxnSpPr>
        <xdr:cNvPr id="945" name="直線コネクタ 944"/>
        <xdr:cNvCxnSpPr/>
      </xdr:nvCxnSpPr>
      <xdr:spPr>
        <a:xfrm flipV="1">
          <a:off x="20434300" y="1836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946" name="楕円 945"/>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25581</xdr:rowOff>
    </xdr:from>
    <xdr:to>
      <xdr:col>107</xdr:col>
      <xdr:colOff>50800</xdr:colOff>
      <xdr:row>107</xdr:row>
      <xdr:rowOff>32113</xdr:rowOff>
    </xdr:to>
    <xdr:cxnSp macro="">
      <xdr:nvCxnSpPr>
        <xdr:cNvPr id="947" name="直線コネクタ 946"/>
        <xdr:cNvCxnSpPr/>
      </xdr:nvCxnSpPr>
      <xdr:spPr>
        <a:xfrm flipV="1">
          <a:off x="19545300" y="1837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158206</xdr:rowOff>
    </xdr:from>
    <xdr:to>
      <xdr:col>98</xdr:col>
      <xdr:colOff>38100</xdr:colOff>
      <xdr:row>107</xdr:row>
      <xdr:rowOff>88356</xdr:rowOff>
    </xdr:to>
    <xdr:sp macro="" textlink="">
      <xdr:nvSpPr>
        <xdr:cNvPr id="948" name="楕円 947"/>
        <xdr:cNvSpPr/>
      </xdr:nvSpPr>
      <xdr:spPr>
        <a:xfrm>
          <a:off x="18605500" y="1833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37556</xdr:rowOff>
    </xdr:to>
    <xdr:cxnSp macro="">
      <xdr:nvCxnSpPr>
        <xdr:cNvPr id="949" name="直線コネクタ 948"/>
        <xdr:cNvCxnSpPr/>
      </xdr:nvCxnSpPr>
      <xdr:spPr>
        <a:xfrm flipV="1">
          <a:off x="18656300" y="1837726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60977</xdr:rowOff>
    </xdr:from>
    <xdr:ext cx="469744" cy="259045"/>
    <xdr:sp macro="" textlink="">
      <xdr:nvSpPr>
        <xdr:cNvPr id="950" name="n_1mainValue【庁舎】&#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67508</xdr:rowOff>
    </xdr:from>
    <xdr:ext cx="469744" cy="259045"/>
    <xdr:sp macro="" textlink="">
      <xdr:nvSpPr>
        <xdr:cNvPr id="951" name="n_2mainValue【庁舎】&#10;一人当たり面積"/>
        <xdr:cNvSpPr txBox="1"/>
      </xdr:nvSpPr>
      <xdr:spPr>
        <a:xfrm>
          <a:off x="201994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952"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79483</xdr:rowOff>
    </xdr:from>
    <xdr:ext cx="469744" cy="259045"/>
    <xdr:sp macro="" textlink="">
      <xdr:nvSpPr>
        <xdr:cNvPr id="953" name="n_4mainValue【庁舎】&#10;一人当たり面積"/>
        <xdr:cNvSpPr txBox="1"/>
      </xdr:nvSpPr>
      <xdr:spPr>
        <a:xfrm>
          <a:off x="18421427" y="1842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類似団体平均と比べ、特に有形固定資産減価償却率が高くなっている施設類型は一般廃棄物処理施設、庁舎である。</a:t>
          </a:r>
        </a:p>
        <a:p>
          <a:r>
            <a:rPr kumimoji="1" lang="ja-JP" altLang="en-US" sz="1300">
              <a:latin typeface="ＭＳ Ｐゴシック" panose="020B0600070205080204" pitchFamily="50" charset="-128"/>
              <a:ea typeface="ＭＳ Ｐゴシック" panose="020B0600070205080204" pitchFamily="50" charset="-128"/>
            </a:rPr>
            <a:t>　庁舎については、令和３年度に設備棟が完成したことにより有形固定資産減価償却率が下がった。また、令和２年度より長寿命化改修を開始しており、施設使用年数の延長を図っている。</a:t>
          </a:r>
        </a:p>
        <a:p>
          <a:r>
            <a:rPr kumimoji="1" lang="ja-JP" altLang="en-US" sz="1300">
              <a:latin typeface="ＭＳ Ｐゴシック" panose="020B0600070205080204" pitchFamily="50" charset="-128"/>
              <a:ea typeface="ＭＳ Ｐゴシック" panose="020B0600070205080204" pitchFamily="50" charset="-128"/>
            </a:rPr>
            <a:t>　一方、図書館、プール、市民会館で類似団体平均と比べ、有形固定資産減価償却率が低くなっているのは、近年施設の統合や更新を実施したためである。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大手石油製油所の立地による法人市民税や固定資産税等の収入により財政力指数は一貫して類似団体と比べ高水準で推移してきたが、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令和５年中の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大手石油製油所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の閉鎖や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人口減少等により市税は減少していく見通しで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税の徴収強化等により一層の歳入確保に努める。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54610</xdr:rowOff>
    </xdr:from>
    <xdr:to>
      <xdr:col>23</xdr:col>
      <xdr:colOff>133350</xdr:colOff>
      <xdr:row>40</xdr:row>
      <xdr:rowOff>78740</xdr:rowOff>
    </xdr:to>
    <xdr:cxnSp macro="">
      <xdr:nvCxnSpPr>
        <xdr:cNvPr id="67" name="直線コネクタ 66"/>
        <xdr:cNvCxnSpPr/>
      </xdr:nvCxnSpPr>
      <xdr:spPr>
        <a:xfrm>
          <a:off x="4114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54610</xdr:rowOff>
    </xdr:from>
    <xdr:to>
      <xdr:col>19</xdr:col>
      <xdr:colOff>133350</xdr:colOff>
      <xdr:row>40</xdr:row>
      <xdr:rowOff>54610</xdr:rowOff>
    </xdr:to>
    <xdr:cxnSp macro="">
      <xdr:nvCxnSpPr>
        <xdr:cNvPr id="70" name="直線コネクタ 69"/>
        <xdr:cNvCxnSpPr/>
      </xdr:nvCxnSpPr>
      <xdr:spPr>
        <a:xfrm>
          <a:off x="3225800" y="691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54610</xdr:rowOff>
    </xdr:from>
    <xdr:to>
      <xdr:col>15</xdr:col>
      <xdr:colOff>82550</xdr:colOff>
      <xdr:row>40</xdr:row>
      <xdr:rowOff>78740</xdr:rowOff>
    </xdr:to>
    <xdr:cxnSp macro="">
      <xdr:nvCxnSpPr>
        <xdr:cNvPr id="73" name="直線コネクタ 72"/>
        <xdr:cNvCxnSpPr/>
      </xdr:nvCxnSpPr>
      <xdr:spPr>
        <a:xfrm flipV="1">
          <a:off x="2336800" y="691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127000</xdr:rowOff>
    </xdr:to>
    <xdr:cxnSp macro="">
      <xdr:nvCxnSpPr>
        <xdr:cNvPr id="76" name="直線コネクタ 75"/>
        <xdr:cNvCxnSpPr/>
      </xdr:nvCxnSpPr>
      <xdr:spPr>
        <a:xfrm flipV="1">
          <a:off x="1447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86" name="楕円 85"/>
        <xdr:cNvSpPr/>
      </xdr:nvSpPr>
      <xdr:spPr>
        <a:xfrm>
          <a:off x="4902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44467</xdr:rowOff>
    </xdr:from>
    <xdr:ext cx="762000" cy="259045"/>
    <xdr:sp macro="" textlink="">
      <xdr:nvSpPr>
        <xdr:cNvPr id="87" name="財政力該当値テキスト"/>
        <xdr:cNvSpPr txBox="1"/>
      </xdr:nvSpPr>
      <xdr:spPr>
        <a:xfrm>
          <a:off x="5041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3810</xdr:rowOff>
    </xdr:from>
    <xdr:to>
      <xdr:col>19</xdr:col>
      <xdr:colOff>184150</xdr:colOff>
      <xdr:row>40</xdr:row>
      <xdr:rowOff>105410</xdr:rowOff>
    </xdr:to>
    <xdr:sp macro="" textlink="">
      <xdr:nvSpPr>
        <xdr:cNvPr id="88" name="楕円 87"/>
        <xdr:cNvSpPr/>
      </xdr:nvSpPr>
      <xdr:spPr>
        <a:xfrm>
          <a:off x="4064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115587</xdr:rowOff>
    </xdr:from>
    <xdr:ext cx="736600" cy="259045"/>
    <xdr:sp macro="" textlink="">
      <xdr:nvSpPr>
        <xdr:cNvPr id="89" name="テキスト ボックス 88"/>
        <xdr:cNvSpPr txBox="1"/>
      </xdr:nvSpPr>
      <xdr:spPr>
        <a:xfrm>
          <a:off x="3733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3810</xdr:rowOff>
    </xdr:from>
    <xdr:to>
      <xdr:col>15</xdr:col>
      <xdr:colOff>133350</xdr:colOff>
      <xdr:row>40</xdr:row>
      <xdr:rowOff>105410</xdr:rowOff>
    </xdr:to>
    <xdr:sp macro="" textlink="">
      <xdr:nvSpPr>
        <xdr:cNvPr id="90" name="楕円 89"/>
        <xdr:cNvSpPr/>
      </xdr:nvSpPr>
      <xdr:spPr>
        <a:xfrm>
          <a:off x="3175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115587</xdr:rowOff>
    </xdr:from>
    <xdr:ext cx="762000" cy="259045"/>
    <xdr:sp macro="" textlink="">
      <xdr:nvSpPr>
        <xdr:cNvPr id="91" name="テキスト ボックス 90"/>
        <xdr:cNvSpPr txBox="1"/>
      </xdr:nvSpPr>
      <xdr:spPr>
        <a:xfrm>
          <a:off x="2844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xdr:cNvSpPr/>
      </xdr:nvSpPr>
      <xdr:spPr>
        <a:xfrm>
          <a:off x="2286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4" name="楕円 93"/>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5" name="テキスト ボックス 94"/>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主な増減の要因は、退職金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により経常的経費が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の増加により経常一般財源がそれ以上に増加した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今後も人口減少等により市税及び普通交付税が減少していく見通しであり、公共施設の統廃合の推進等により、一層の経費節減に努める。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163195</xdr:rowOff>
    </xdr:from>
    <xdr:to>
      <xdr:col>23</xdr:col>
      <xdr:colOff>133350</xdr:colOff>
      <xdr:row>65</xdr:row>
      <xdr:rowOff>85090</xdr:rowOff>
    </xdr:to>
    <xdr:cxnSp macro="">
      <xdr:nvCxnSpPr>
        <xdr:cNvPr id="121" name="直線コネクタ 120"/>
        <xdr:cNvCxnSpPr/>
      </xdr:nvCxnSpPr>
      <xdr:spPr>
        <a:xfrm flipV="1">
          <a:off x="4953000" y="10107295"/>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57167</xdr:rowOff>
    </xdr:from>
    <xdr:ext cx="762000" cy="259045"/>
    <xdr:sp macro="" textlink="">
      <xdr:nvSpPr>
        <xdr:cNvPr id="122"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85090</xdr:rowOff>
    </xdr:from>
    <xdr:to>
      <xdr:col>24</xdr:col>
      <xdr:colOff>12700</xdr:colOff>
      <xdr:row>65</xdr:row>
      <xdr:rowOff>85090</xdr:rowOff>
    </xdr:to>
    <xdr:cxnSp macro="">
      <xdr:nvCxnSpPr>
        <xdr:cNvPr id="123" name="直線コネクタ 122"/>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78122</xdr:rowOff>
    </xdr:from>
    <xdr:ext cx="762000" cy="259045"/>
    <xdr:sp macro="" textlink="">
      <xdr:nvSpPr>
        <xdr:cNvPr id="124" name="財政構造の弾力性最大値テキスト"/>
        <xdr:cNvSpPr txBox="1"/>
      </xdr:nvSpPr>
      <xdr:spPr>
        <a:xfrm>
          <a:off x="5041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163195</xdr:rowOff>
    </xdr:from>
    <xdr:to>
      <xdr:col>24</xdr:col>
      <xdr:colOff>12700</xdr:colOff>
      <xdr:row>58</xdr:row>
      <xdr:rowOff>163195</xdr:rowOff>
    </xdr:to>
    <xdr:cxnSp macro="">
      <xdr:nvCxnSpPr>
        <xdr:cNvPr id="125" name="直線コネクタ 124"/>
        <xdr:cNvCxnSpPr/>
      </xdr:nvCxnSpPr>
      <xdr:spPr>
        <a:xfrm>
          <a:off x="4864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81597</xdr:rowOff>
    </xdr:from>
    <xdr:to>
      <xdr:col>23</xdr:col>
      <xdr:colOff>133350</xdr:colOff>
      <xdr:row>66</xdr:row>
      <xdr:rowOff>34290</xdr:rowOff>
    </xdr:to>
    <xdr:cxnSp macro="">
      <xdr:nvCxnSpPr>
        <xdr:cNvPr id="126" name="直線コネクタ 125"/>
        <xdr:cNvCxnSpPr/>
      </xdr:nvCxnSpPr>
      <xdr:spPr>
        <a:xfrm flipV="1">
          <a:off x="4114800" y="11054397"/>
          <a:ext cx="8382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121302</xdr:rowOff>
    </xdr:from>
    <xdr:ext cx="762000" cy="259045"/>
    <xdr:sp macro="" textlink="">
      <xdr:nvSpPr>
        <xdr:cNvPr id="127" name="財政構造の弾力性平均値テキスト"/>
        <xdr:cNvSpPr txBox="1"/>
      </xdr:nvSpPr>
      <xdr:spPr>
        <a:xfrm>
          <a:off x="5041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28" name="フローチャート: 判断 127"/>
        <xdr:cNvSpPr/>
      </xdr:nvSpPr>
      <xdr:spPr>
        <a:xfrm>
          <a:off x="4902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34290</xdr:rowOff>
    </xdr:from>
    <xdr:to>
      <xdr:col>19</xdr:col>
      <xdr:colOff>133350</xdr:colOff>
      <xdr:row>66</xdr:row>
      <xdr:rowOff>118745</xdr:rowOff>
    </xdr:to>
    <xdr:cxnSp macro="">
      <xdr:nvCxnSpPr>
        <xdr:cNvPr id="129" name="直線コネクタ 128"/>
        <xdr:cNvCxnSpPr/>
      </xdr:nvCxnSpPr>
      <xdr:spPr>
        <a:xfrm flipV="1">
          <a:off x="3225800" y="113499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21272</xdr:rowOff>
    </xdr:from>
    <xdr:to>
      <xdr:col>19</xdr:col>
      <xdr:colOff>184150</xdr:colOff>
      <xdr:row>63</xdr:row>
      <xdr:rowOff>122872</xdr:rowOff>
    </xdr:to>
    <xdr:sp macro="" textlink="">
      <xdr:nvSpPr>
        <xdr:cNvPr id="130" name="フローチャート: 判断 129"/>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31" name="テキスト ボックス 130"/>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118745</xdr:rowOff>
    </xdr:from>
    <xdr:to>
      <xdr:col>15</xdr:col>
      <xdr:colOff>82550</xdr:colOff>
      <xdr:row>67</xdr:row>
      <xdr:rowOff>37782</xdr:rowOff>
    </xdr:to>
    <xdr:cxnSp macro="">
      <xdr:nvCxnSpPr>
        <xdr:cNvPr id="132" name="直線コネクタ 131"/>
        <xdr:cNvCxnSpPr/>
      </xdr:nvCxnSpPr>
      <xdr:spPr>
        <a:xfrm flipV="1">
          <a:off x="2336800" y="1143444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3" name="フローチャート: 判断 132"/>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4" name="テキスト ボックス 133"/>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48895</xdr:rowOff>
    </xdr:from>
    <xdr:to>
      <xdr:col>11</xdr:col>
      <xdr:colOff>31750</xdr:colOff>
      <xdr:row>67</xdr:row>
      <xdr:rowOff>37782</xdr:rowOff>
    </xdr:to>
    <xdr:cxnSp macro="">
      <xdr:nvCxnSpPr>
        <xdr:cNvPr id="135" name="直線コネクタ 134"/>
        <xdr:cNvCxnSpPr/>
      </xdr:nvCxnSpPr>
      <xdr:spPr>
        <a:xfrm>
          <a:off x="1447800" y="11193145"/>
          <a:ext cx="889000" cy="3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6" name="フローチャート: 判断 135"/>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37" name="テキスト ボックス 136"/>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38" name="フローチャート: 判断 137"/>
        <xdr:cNvSpPr/>
      </xdr:nvSpPr>
      <xdr:spPr>
        <a:xfrm>
          <a:off x="1397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72724</xdr:rowOff>
    </xdr:from>
    <xdr:ext cx="762000" cy="259045"/>
    <xdr:sp macro="" textlink="">
      <xdr:nvSpPr>
        <xdr:cNvPr id="139" name="テキスト ボックス 138"/>
        <xdr:cNvSpPr txBox="1"/>
      </xdr:nvSpPr>
      <xdr:spPr>
        <a:xfrm>
          <a:off x="1066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5" name="楕円 144"/>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6" name="財政構造の弾力性該当値テキスト"/>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154940</xdr:rowOff>
    </xdr:from>
    <xdr:to>
      <xdr:col>19</xdr:col>
      <xdr:colOff>184150</xdr:colOff>
      <xdr:row>66</xdr:row>
      <xdr:rowOff>85090</xdr:rowOff>
    </xdr:to>
    <xdr:sp macro="" textlink="">
      <xdr:nvSpPr>
        <xdr:cNvPr id="147" name="楕円 146"/>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69867</xdr:rowOff>
    </xdr:from>
    <xdr:ext cx="736600" cy="259045"/>
    <xdr:sp macro="" textlink="">
      <xdr:nvSpPr>
        <xdr:cNvPr id="148" name="テキスト ボックス 147"/>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67945</xdr:rowOff>
    </xdr:from>
    <xdr:to>
      <xdr:col>15</xdr:col>
      <xdr:colOff>133350</xdr:colOff>
      <xdr:row>66</xdr:row>
      <xdr:rowOff>169545</xdr:rowOff>
    </xdr:to>
    <xdr:sp macro="" textlink="">
      <xdr:nvSpPr>
        <xdr:cNvPr id="149" name="楕円 148"/>
        <xdr:cNvSpPr/>
      </xdr:nvSpPr>
      <xdr:spPr>
        <a:xfrm>
          <a:off x="3175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154322</xdr:rowOff>
    </xdr:from>
    <xdr:ext cx="762000" cy="259045"/>
    <xdr:sp macro="" textlink="">
      <xdr:nvSpPr>
        <xdr:cNvPr id="150" name="テキスト ボックス 149"/>
        <xdr:cNvSpPr txBox="1"/>
      </xdr:nvSpPr>
      <xdr:spPr>
        <a:xfrm>
          <a:off x="2844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158432</xdr:rowOff>
    </xdr:from>
    <xdr:to>
      <xdr:col>11</xdr:col>
      <xdr:colOff>82550</xdr:colOff>
      <xdr:row>67</xdr:row>
      <xdr:rowOff>88582</xdr:rowOff>
    </xdr:to>
    <xdr:sp macro="" textlink="">
      <xdr:nvSpPr>
        <xdr:cNvPr id="151" name="楕円 150"/>
        <xdr:cNvSpPr/>
      </xdr:nvSpPr>
      <xdr:spPr>
        <a:xfrm>
          <a:off x="2286000" y="1147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73359</xdr:rowOff>
    </xdr:from>
    <xdr:ext cx="762000" cy="259045"/>
    <xdr:sp macro="" textlink="">
      <xdr:nvSpPr>
        <xdr:cNvPr id="152" name="テキスト ボックス 151"/>
        <xdr:cNvSpPr txBox="1"/>
      </xdr:nvSpPr>
      <xdr:spPr>
        <a:xfrm>
          <a:off x="1955800" y="1156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169545</xdr:rowOff>
    </xdr:from>
    <xdr:to>
      <xdr:col>7</xdr:col>
      <xdr:colOff>31750</xdr:colOff>
      <xdr:row>65</xdr:row>
      <xdr:rowOff>99695</xdr:rowOff>
    </xdr:to>
    <xdr:sp macro="" textlink="">
      <xdr:nvSpPr>
        <xdr:cNvPr id="153" name="楕円 152"/>
        <xdr:cNvSpPr/>
      </xdr:nvSpPr>
      <xdr:spPr>
        <a:xfrm>
          <a:off x="1397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84472</xdr:rowOff>
    </xdr:from>
    <xdr:ext cx="762000" cy="259045"/>
    <xdr:sp macro="" textlink="">
      <xdr:nvSpPr>
        <xdr:cNvPr id="154" name="テキスト ボックス 153"/>
        <xdr:cNvSpPr txBox="1"/>
      </xdr:nvSpPr>
      <xdr:spPr>
        <a:xfrm>
          <a:off x="1066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人口１人当たり人件費・物件費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等決算額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主な増減の要因は、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一般職退職手当等や支給率の増による会計年度任用職員期末手当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による人件費の増加による。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公共施設の統廃合の推進等により、維持管理コストの節減に努める。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4" name="直線コネクタ 183"/>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5"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86" name="直線コネクタ 185"/>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87"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88" name="直線コネクタ 187"/>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120990</xdr:rowOff>
    </xdr:from>
    <xdr:to>
      <xdr:col>23</xdr:col>
      <xdr:colOff>133350</xdr:colOff>
      <xdr:row>84</xdr:row>
      <xdr:rowOff>161117</xdr:rowOff>
    </xdr:to>
    <xdr:cxnSp macro="">
      <xdr:nvCxnSpPr>
        <xdr:cNvPr id="189" name="直線コネクタ 188"/>
        <xdr:cNvCxnSpPr/>
      </xdr:nvCxnSpPr>
      <xdr:spPr>
        <a:xfrm>
          <a:off x="4114800" y="14522790"/>
          <a:ext cx="838200" cy="4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0" name="人件費・物件費等の状況平均値テキスト"/>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1" name="フローチャート: 判断 190"/>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60888</xdr:rowOff>
    </xdr:from>
    <xdr:to>
      <xdr:col>19</xdr:col>
      <xdr:colOff>133350</xdr:colOff>
      <xdr:row>84</xdr:row>
      <xdr:rowOff>120990</xdr:rowOff>
    </xdr:to>
    <xdr:cxnSp macro="">
      <xdr:nvCxnSpPr>
        <xdr:cNvPr id="192" name="直線コネクタ 191"/>
        <xdr:cNvCxnSpPr/>
      </xdr:nvCxnSpPr>
      <xdr:spPr>
        <a:xfrm>
          <a:off x="3225800" y="14291238"/>
          <a:ext cx="889000" cy="23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3" name="フローチャート: 判断 192"/>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4" name="テキスト ボックス 193"/>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104722</xdr:rowOff>
    </xdr:from>
    <xdr:to>
      <xdr:col>15</xdr:col>
      <xdr:colOff>82550</xdr:colOff>
      <xdr:row>83</xdr:row>
      <xdr:rowOff>60888</xdr:rowOff>
    </xdr:to>
    <xdr:cxnSp macro="">
      <xdr:nvCxnSpPr>
        <xdr:cNvPr id="195" name="直線コネクタ 194"/>
        <xdr:cNvCxnSpPr/>
      </xdr:nvCxnSpPr>
      <xdr:spPr>
        <a:xfrm>
          <a:off x="2336800" y="14163622"/>
          <a:ext cx="889000" cy="12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196" name="フローチャート: 判断 195"/>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197" name="テキスト ボックス 196"/>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38484</xdr:rowOff>
    </xdr:from>
    <xdr:to>
      <xdr:col>11</xdr:col>
      <xdr:colOff>31750</xdr:colOff>
      <xdr:row>82</xdr:row>
      <xdr:rowOff>104722</xdr:rowOff>
    </xdr:to>
    <xdr:cxnSp macro="">
      <xdr:nvCxnSpPr>
        <xdr:cNvPr id="198" name="直線コネクタ 197"/>
        <xdr:cNvCxnSpPr/>
      </xdr:nvCxnSpPr>
      <xdr:spPr>
        <a:xfrm>
          <a:off x="1447800" y="14097384"/>
          <a:ext cx="889000" cy="6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199" name="フローチャート: 判断 198"/>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0" name="テキスト ボックス 199"/>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1" name="フローチャート: 判断 200"/>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2" name="テキスト ボックス 201"/>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110317</xdr:rowOff>
    </xdr:from>
    <xdr:to>
      <xdr:col>23</xdr:col>
      <xdr:colOff>184150</xdr:colOff>
      <xdr:row>85</xdr:row>
      <xdr:rowOff>40467</xdr:rowOff>
    </xdr:to>
    <xdr:sp macro="" textlink="">
      <xdr:nvSpPr>
        <xdr:cNvPr id="208" name="楕円 207"/>
        <xdr:cNvSpPr/>
      </xdr:nvSpPr>
      <xdr:spPr>
        <a:xfrm>
          <a:off x="4902200" y="145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82394</xdr:rowOff>
    </xdr:from>
    <xdr:ext cx="762000" cy="259045"/>
    <xdr:sp macro="" textlink="">
      <xdr:nvSpPr>
        <xdr:cNvPr id="209" name="人件費・物件費等の状況該当値テキスト"/>
        <xdr:cNvSpPr txBox="1"/>
      </xdr:nvSpPr>
      <xdr:spPr>
        <a:xfrm>
          <a:off x="5041900" y="144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70190</xdr:rowOff>
    </xdr:from>
    <xdr:to>
      <xdr:col>19</xdr:col>
      <xdr:colOff>184150</xdr:colOff>
      <xdr:row>85</xdr:row>
      <xdr:rowOff>340</xdr:rowOff>
    </xdr:to>
    <xdr:sp macro="" textlink="">
      <xdr:nvSpPr>
        <xdr:cNvPr id="210" name="楕円 209"/>
        <xdr:cNvSpPr/>
      </xdr:nvSpPr>
      <xdr:spPr>
        <a:xfrm>
          <a:off x="4064000" y="144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156567</xdr:rowOff>
    </xdr:from>
    <xdr:ext cx="736600" cy="259045"/>
    <xdr:sp macro="" textlink="">
      <xdr:nvSpPr>
        <xdr:cNvPr id="211" name="テキスト ボックス 210"/>
        <xdr:cNvSpPr txBox="1"/>
      </xdr:nvSpPr>
      <xdr:spPr>
        <a:xfrm>
          <a:off x="3733800" y="14558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10088</xdr:rowOff>
    </xdr:from>
    <xdr:to>
      <xdr:col>15</xdr:col>
      <xdr:colOff>133350</xdr:colOff>
      <xdr:row>83</xdr:row>
      <xdr:rowOff>111688</xdr:rowOff>
    </xdr:to>
    <xdr:sp macro="" textlink="">
      <xdr:nvSpPr>
        <xdr:cNvPr id="212" name="楕円 211"/>
        <xdr:cNvSpPr/>
      </xdr:nvSpPr>
      <xdr:spPr>
        <a:xfrm>
          <a:off x="3175000" y="1424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121865</xdr:rowOff>
    </xdr:from>
    <xdr:ext cx="762000" cy="259045"/>
    <xdr:sp macro="" textlink="">
      <xdr:nvSpPr>
        <xdr:cNvPr id="213" name="テキスト ボックス 212"/>
        <xdr:cNvSpPr txBox="1"/>
      </xdr:nvSpPr>
      <xdr:spPr>
        <a:xfrm>
          <a:off x="2844800" y="140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53922</xdr:rowOff>
    </xdr:from>
    <xdr:to>
      <xdr:col>11</xdr:col>
      <xdr:colOff>82550</xdr:colOff>
      <xdr:row>82</xdr:row>
      <xdr:rowOff>155522</xdr:rowOff>
    </xdr:to>
    <xdr:sp macro="" textlink="">
      <xdr:nvSpPr>
        <xdr:cNvPr id="214" name="楕円 213"/>
        <xdr:cNvSpPr/>
      </xdr:nvSpPr>
      <xdr:spPr>
        <a:xfrm>
          <a:off x="2286000" y="1411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165699</xdr:rowOff>
    </xdr:from>
    <xdr:ext cx="762000" cy="259045"/>
    <xdr:sp macro="" textlink="">
      <xdr:nvSpPr>
        <xdr:cNvPr id="215" name="テキスト ボックス 214"/>
        <xdr:cNvSpPr txBox="1"/>
      </xdr:nvSpPr>
      <xdr:spPr>
        <a:xfrm>
          <a:off x="1955800" y="1388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159134</xdr:rowOff>
    </xdr:from>
    <xdr:to>
      <xdr:col>7</xdr:col>
      <xdr:colOff>31750</xdr:colOff>
      <xdr:row>82</xdr:row>
      <xdr:rowOff>89284</xdr:rowOff>
    </xdr:to>
    <xdr:sp macro="" textlink="">
      <xdr:nvSpPr>
        <xdr:cNvPr id="216" name="楕円 215"/>
        <xdr:cNvSpPr/>
      </xdr:nvSpPr>
      <xdr:spPr>
        <a:xfrm>
          <a:off x="1397000" y="1404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99461</xdr:rowOff>
    </xdr:from>
    <xdr:ext cx="762000" cy="259045"/>
    <xdr:sp macro="" textlink="">
      <xdr:nvSpPr>
        <xdr:cNvPr id="217" name="テキスト ボックス 216"/>
        <xdr:cNvSpPr txBox="1"/>
      </xdr:nvSpPr>
      <xdr:spPr>
        <a:xfrm>
          <a:off x="1066800" y="1381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であり、令和元年度と比して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主な増減の要因は、職員の退職等に伴う職員構成の変動による。</a:t>
          </a:r>
        </a:p>
        <a:p>
          <a:r>
            <a:rPr kumimoji="1" lang="ja-JP" altLang="en-US" sz="1300">
              <a:latin typeface="ＭＳ Ｐゴシック" panose="020B0600070205080204" pitchFamily="50" charset="-128"/>
              <a:ea typeface="ＭＳ Ｐゴシック" panose="020B0600070205080204" pitchFamily="50" charset="-128"/>
            </a:rPr>
            <a:t>　今後も適正な給与水準を維持しつつ、適正な職員規模の確保に努める。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48" name="直線コネクタ 247"/>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4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0" name="直線コネクタ 24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1"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2" name="直線コネクタ 251"/>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150586</xdr:rowOff>
    </xdr:to>
    <xdr:cxnSp macro="">
      <xdr:nvCxnSpPr>
        <xdr:cNvPr id="253" name="直線コネクタ 252"/>
        <xdr:cNvCxnSpPr/>
      </xdr:nvCxnSpPr>
      <xdr:spPr>
        <a:xfrm>
          <a:off x="16179800" y="14380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4" name="給与水準   （国との比較）平均値テキスト"/>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5" name="フローチャート: 判断 254"/>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85</xdr:row>
      <xdr:rowOff>66221</xdr:rowOff>
    </xdr:to>
    <xdr:cxnSp macro="">
      <xdr:nvCxnSpPr>
        <xdr:cNvPr id="256" name="直線コネクタ 255"/>
        <xdr:cNvCxnSpPr/>
      </xdr:nvCxnSpPr>
      <xdr:spPr>
        <a:xfrm flipV="1">
          <a:off x="15290800" y="1438093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57" name="フローチャート: 判断 256"/>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58" name="テキスト ボックス 257"/>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135164</xdr:rowOff>
    </xdr:to>
    <xdr:cxnSp macro="">
      <xdr:nvCxnSpPr>
        <xdr:cNvPr id="259" name="直線コネクタ 258"/>
        <xdr:cNvCxnSpPr/>
      </xdr:nvCxnSpPr>
      <xdr:spPr>
        <a:xfrm flipV="1">
          <a:off x="14401800" y="146394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0" name="フローチャート: 判断 259"/>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1" name="テキスト ボックス 260"/>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2" name="直線コネクタ 261"/>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3" name="フローチャート: 判断 262"/>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4" name="テキスト ボックス 263"/>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5" name="フローチャート: 判断 264"/>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6" name="テキスト ボックス 26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2" name="楕円 271"/>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3"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74" name="楕円 273"/>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75" name="テキスト ボックス 274"/>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76" name="楕円 275"/>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77" name="テキスト ボックス 276"/>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78" name="楕円 277"/>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79" name="テキスト ボックス 278"/>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0" name="楕円 279"/>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1" name="テキスト ボックス 280"/>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10.37</a:t>
          </a:r>
          <a:r>
            <a:rPr kumimoji="1" lang="ja-JP" altLang="en-US" sz="1300">
              <a:latin typeface="ＭＳ Ｐゴシック" panose="020B0600070205080204" pitchFamily="50" charset="-128"/>
              <a:ea typeface="ＭＳ Ｐゴシック" panose="020B0600070205080204" pitchFamily="50" charset="-128"/>
            </a:rPr>
            <a:t>人であり、対前年度比で</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人の増加となった。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主な増減の要因は、人口が対前年比で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％の減少となったことにある。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今後も計画的な職員規模および年齢構成の適正化に努める。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3" name="直線コネクタ 312"/>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4"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5" name="直線コネクタ 314"/>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16"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17" name="直線コネクタ 316"/>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22044</xdr:rowOff>
    </xdr:from>
    <xdr:to>
      <xdr:col>81</xdr:col>
      <xdr:colOff>44450</xdr:colOff>
      <xdr:row>62</xdr:row>
      <xdr:rowOff>56515</xdr:rowOff>
    </xdr:to>
    <xdr:cxnSp macro="">
      <xdr:nvCxnSpPr>
        <xdr:cNvPr id="318" name="直線コネクタ 317"/>
        <xdr:cNvCxnSpPr/>
      </xdr:nvCxnSpPr>
      <xdr:spPr>
        <a:xfrm>
          <a:off x="16179800" y="10651944"/>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19" name="定員管理の状況平均値テキスト"/>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0" name="フローチャート: 判断 319"/>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86632</xdr:rowOff>
    </xdr:from>
    <xdr:to>
      <xdr:col>77</xdr:col>
      <xdr:colOff>44450</xdr:colOff>
      <xdr:row>62</xdr:row>
      <xdr:rowOff>22044</xdr:rowOff>
    </xdr:to>
    <xdr:cxnSp macro="">
      <xdr:nvCxnSpPr>
        <xdr:cNvPr id="321" name="直線コネクタ 320"/>
        <xdr:cNvCxnSpPr/>
      </xdr:nvCxnSpPr>
      <xdr:spPr>
        <a:xfrm>
          <a:off x="15290800" y="10545082"/>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2" name="フローチャート: 判断 321"/>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3" name="テキスト ボックス 322"/>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64226</xdr:rowOff>
    </xdr:from>
    <xdr:to>
      <xdr:col>72</xdr:col>
      <xdr:colOff>203200</xdr:colOff>
      <xdr:row>61</xdr:row>
      <xdr:rowOff>86632</xdr:rowOff>
    </xdr:to>
    <xdr:cxnSp macro="">
      <xdr:nvCxnSpPr>
        <xdr:cNvPr id="324" name="直線コネクタ 323"/>
        <xdr:cNvCxnSpPr/>
      </xdr:nvCxnSpPr>
      <xdr:spPr>
        <a:xfrm>
          <a:off x="14401800" y="1052267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5" name="フローチャート: 判断 324"/>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26" name="テキスト ボックス 325"/>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17690</xdr:rowOff>
    </xdr:from>
    <xdr:to>
      <xdr:col>68</xdr:col>
      <xdr:colOff>152400</xdr:colOff>
      <xdr:row>61</xdr:row>
      <xdr:rowOff>64226</xdr:rowOff>
    </xdr:to>
    <xdr:cxnSp macro="">
      <xdr:nvCxnSpPr>
        <xdr:cNvPr id="327" name="直線コネクタ 326"/>
        <xdr:cNvCxnSpPr/>
      </xdr:nvCxnSpPr>
      <xdr:spPr>
        <a:xfrm>
          <a:off x="13512800" y="10476140"/>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28" name="フローチャート: 判断 327"/>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29" name="テキスト ボックス 328"/>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0" name="フローチャート: 判断 329"/>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31" name="テキスト ボックス 330"/>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37" name="楕円 336"/>
        <xdr:cNvSpPr/>
      </xdr:nvSpPr>
      <xdr:spPr>
        <a:xfrm>
          <a:off x="16967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149242</xdr:rowOff>
    </xdr:from>
    <xdr:ext cx="762000" cy="259045"/>
    <xdr:sp macro="" textlink="">
      <xdr:nvSpPr>
        <xdr:cNvPr id="338" name="定員管理の状況該当値テキスト"/>
        <xdr:cNvSpPr txBox="1"/>
      </xdr:nvSpPr>
      <xdr:spPr>
        <a:xfrm>
          <a:off x="17106900" y="1060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142694</xdr:rowOff>
    </xdr:from>
    <xdr:to>
      <xdr:col>77</xdr:col>
      <xdr:colOff>95250</xdr:colOff>
      <xdr:row>62</xdr:row>
      <xdr:rowOff>72844</xdr:rowOff>
    </xdr:to>
    <xdr:sp macro="" textlink="">
      <xdr:nvSpPr>
        <xdr:cNvPr id="339" name="楕円 338"/>
        <xdr:cNvSpPr/>
      </xdr:nvSpPr>
      <xdr:spPr>
        <a:xfrm>
          <a:off x="16129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57621</xdr:rowOff>
    </xdr:from>
    <xdr:ext cx="736600" cy="259045"/>
    <xdr:sp macro="" textlink="">
      <xdr:nvSpPr>
        <xdr:cNvPr id="340" name="テキスト ボックス 339"/>
        <xdr:cNvSpPr txBox="1"/>
      </xdr:nvSpPr>
      <xdr:spPr>
        <a:xfrm>
          <a:off x="15798800" y="1068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35832</xdr:rowOff>
    </xdr:from>
    <xdr:to>
      <xdr:col>73</xdr:col>
      <xdr:colOff>44450</xdr:colOff>
      <xdr:row>61</xdr:row>
      <xdr:rowOff>137432</xdr:rowOff>
    </xdr:to>
    <xdr:sp macro="" textlink="">
      <xdr:nvSpPr>
        <xdr:cNvPr id="341" name="楕円 340"/>
        <xdr:cNvSpPr/>
      </xdr:nvSpPr>
      <xdr:spPr>
        <a:xfrm>
          <a:off x="152400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147609</xdr:rowOff>
    </xdr:from>
    <xdr:ext cx="762000" cy="259045"/>
    <xdr:sp macro="" textlink="">
      <xdr:nvSpPr>
        <xdr:cNvPr id="342" name="テキスト ボックス 341"/>
        <xdr:cNvSpPr txBox="1"/>
      </xdr:nvSpPr>
      <xdr:spPr>
        <a:xfrm>
          <a:off x="14909800" y="1026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13426</xdr:rowOff>
    </xdr:from>
    <xdr:to>
      <xdr:col>68</xdr:col>
      <xdr:colOff>203200</xdr:colOff>
      <xdr:row>61</xdr:row>
      <xdr:rowOff>115026</xdr:rowOff>
    </xdr:to>
    <xdr:sp macro="" textlink="">
      <xdr:nvSpPr>
        <xdr:cNvPr id="343" name="楕円 342"/>
        <xdr:cNvSpPr/>
      </xdr:nvSpPr>
      <xdr:spPr>
        <a:xfrm>
          <a:off x="14351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125203</xdr:rowOff>
    </xdr:from>
    <xdr:ext cx="762000" cy="259045"/>
    <xdr:sp macro="" textlink="">
      <xdr:nvSpPr>
        <xdr:cNvPr id="344" name="テキスト ボックス 343"/>
        <xdr:cNvSpPr txBox="1"/>
      </xdr:nvSpPr>
      <xdr:spPr>
        <a:xfrm>
          <a:off x="14020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138340</xdr:rowOff>
    </xdr:from>
    <xdr:to>
      <xdr:col>64</xdr:col>
      <xdr:colOff>152400</xdr:colOff>
      <xdr:row>61</xdr:row>
      <xdr:rowOff>68490</xdr:rowOff>
    </xdr:to>
    <xdr:sp macro="" textlink="">
      <xdr:nvSpPr>
        <xdr:cNvPr id="345" name="楕円 344"/>
        <xdr:cNvSpPr/>
      </xdr:nvSpPr>
      <xdr:spPr>
        <a:xfrm>
          <a:off x="13462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78667</xdr:rowOff>
    </xdr:from>
    <xdr:ext cx="762000" cy="259045"/>
    <xdr:sp macro="" textlink="">
      <xdr:nvSpPr>
        <xdr:cNvPr id="346" name="テキスト ボックス 345"/>
        <xdr:cNvSpPr txBox="1"/>
      </xdr:nvSpPr>
      <xdr:spPr>
        <a:xfrm>
          <a:off x="13131800" y="1019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％となり、対前年度比で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主な増減の要因は、元利償還金による分子の減少及び普通交付税額の増により分母が増加したことによる。</a:t>
          </a:r>
        </a:p>
        <a:p>
          <a:r>
            <a:rPr kumimoji="1" lang="ja-JP" altLang="en-US" sz="1300">
              <a:latin typeface="ＭＳ Ｐゴシック" panose="020B0600070205080204" pitchFamily="50" charset="-128"/>
              <a:ea typeface="ＭＳ Ｐゴシック" panose="020B0600070205080204" pitchFamily="50" charset="-128"/>
            </a:rPr>
            <a:t>　今後は大型事業により発行した地方債の元金償還の開始により公債費の増加が見込まれるため、地方債の新規発行にあたっては十分に検討を行い持続可能な財政運営に努める。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76" name="直線コネクタ 375"/>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77"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78" name="直線コネクタ 377"/>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79"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0" name="直線コネクタ 379"/>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120106</xdr:rowOff>
    </xdr:from>
    <xdr:to>
      <xdr:col>81</xdr:col>
      <xdr:colOff>44450</xdr:colOff>
      <xdr:row>40</xdr:row>
      <xdr:rowOff>154577</xdr:rowOff>
    </xdr:to>
    <xdr:cxnSp macro="">
      <xdr:nvCxnSpPr>
        <xdr:cNvPr id="381" name="直線コネクタ 380"/>
        <xdr:cNvCxnSpPr/>
      </xdr:nvCxnSpPr>
      <xdr:spPr>
        <a:xfrm flipV="1">
          <a:off x="16179800" y="697810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2" name="公債費負担の状況平均値テキスト"/>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3" name="フローチャート: 判断 382"/>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154577</xdr:rowOff>
    </xdr:from>
    <xdr:to>
      <xdr:col>77</xdr:col>
      <xdr:colOff>44450</xdr:colOff>
      <xdr:row>41</xdr:row>
      <xdr:rowOff>72753</xdr:rowOff>
    </xdr:to>
    <xdr:cxnSp macro="">
      <xdr:nvCxnSpPr>
        <xdr:cNvPr id="384" name="直線コネクタ 383"/>
        <xdr:cNvCxnSpPr/>
      </xdr:nvCxnSpPr>
      <xdr:spPr>
        <a:xfrm flipV="1">
          <a:off x="15290800" y="701257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5" name="フローチャート: 判断 384"/>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86" name="テキスト ボックス 385"/>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72753</xdr:rowOff>
    </xdr:from>
    <xdr:to>
      <xdr:col>72</xdr:col>
      <xdr:colOff>203200</xdr:colOff>
      <xdr:row>41</xdr:row>
      <xdr:rowOff>148590</xdr:rowOff>
    </xdr:to>
    <xdr:cxnSp macro="">
      <xdr:nvCxnSpPr>
        <xdr:cNvPr id="387" name="直線コネクタ 386"/>
        <xdr:cNvCxnSpPr/>
      </xdr:nvCxnSpPr>
      <xdr:spPr>
        <a:xfrm flipV="1">
          <a:off x="14401800" y="710220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88" name="フローチャート: 判断 387"/>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89" name="テキスト ボックス 388"/>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25400</xdr:rowOff>
    </xdr:to>
    <xdr:cxnSp macro="">
      <xdr:nvCxnSpPr>
        <xdr:cNvPr id="390" name="直線コネクタ 389"/>
        <xdr:cNvCxnSpPr/>
      </xdr:nvCxnSpPr>
      <xdr:spPr>
        <a:xfrm flipV="1">
          <a:off x="13512800" y="717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92" name="テキスト ボックス 391"/>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3" name="フローチャート: 判断 392"/>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85470</xdr:rowOff>
    </xdr:from>
    <xdr:ext cx="762000" cy="259045"/>
    <xdr:sp macro="" textlink="">
      <xdr:nvSpPr>
        <xdr:cNvPr id="394" name="テキスト ボックス 393"/>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69306</xdr:rowOff>
    </xdr:from>
    <xdr:to>
      <xdr:col>81</xdr:col>
      <xdr:colOff>95250</xdr:colOff>
      <xdr:row>40</xdr:row>
      <xdr:rowOff>170906</xdr:rowOff>
    </xdr:to>
    <xdr:sp macro="" textlink="">
      <xdr:nvSpPr>
        <xdr:cNvPr id="400" name="楕円 399"/>
        <xdr:cNvSpPr/>
      </xdr:nvSpPr>
      <xdr:spPr>
        <a:xfrm>
          <a:off x="169672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85833</xdr:rowOff>
    </xdr:from>
    <xdr:ext cx="762000" cy="259045"/>
    <xdr:sp macro="" textlink="">
      <xdr:nvSpPr>
        <xdr:cNvPr id="401" name="公債費負担の状況該当値テキスト"/>
        <xdr:cNvSpPr txBox="1"/>
      </xdr:nvSpPr>
      <xdr:spPr>
        <a:xfrm>
          <a:off x="17106900" y="677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103777</xdr:rowOff>
    </xdr:from>
    <xdr:to>
      <xdr:col>77</xdr:col>
      <xdr:colOff>95250</xdr:colOff>
      <xdr:row>41</xdr:row>
      <xdr:rowOff>33927</xdr:rowOff>
    </xdr:to>
    <xdr:sp macro="" textlink="">
      <xdr:nvSpPr>
        <xdr:cNvPr id="402" name="楕円 401"/>
        <xdr:cNvSpPr/>
      </xdr:nvSpPr>
      <xdr:spPr>
        <a:xfrm>
          <a:off x="16129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403" name="テキスト ボックス 402"/>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21953</xdr:rowOff>
    </xdr:from>
    <xdr:to>
      <xdr:col>73</xdr:col>
      <xdr:colOff>44450</xdr:colOff>
      <xdr:row>41</xdr:row>
      <xdr:rowOff>123553</xdr:rowOff>
    </xdr:to>
    <xdr:sp macro="" textlink="">
      <xdr:nvSpPr>
        <xdr:cNvPr id="404" name="楕円 403"/>
        <xdr:cNvSpPr/>
      </xdr:nvSpPr>
      <xdr:spPr>
        <a:xfrm>
          <a:off x="15240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108330</xdr:rowOff>
    </xdr:from>
    <xdr:ext cx="762000" cy="259045"/>
    <xdr:sp macro="" textlink="">
      <xdr:nvSpPr>
        <xdr:cNvPr id="405" name="テキスト ボックス 404"/>
        <xdr:cNvSpPr txBox="1"/>
      </xdr:nvSpPr>
      <xdr:spPr>
        <a:xfrm>
          <a:off x="14909800" y="713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9" name="テキスト ボックス 40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年を最後に算定されていない。</a:t>
          </a:r>
        </a:p>
        <a:p>
          <a:r>
            <a:rPr kumimoji="1" lang="ja-JP" altLang="en-US" sz="1300">
              <a:latin typeface="ＭＳ Ｐゴシック" panose="020B0600070205080204" pitchFamily="50" charset="-128"/>
              <a:ea typeface="ＭＳ Ｐゴシック" panose="020B0600070205080204" pitchFamily="50" charset="-128"/>
            </a:rPr>
            <a:t>　有和中学校建設事業等大型事業に対する地方債の新規発行やゴミ処理施設等整備に対する一部事務組合負担等見込額の増により将来負担額が増加したものの、ふるさと応援基金や基準財政需要額算入見込額の増により、将来負担比率は算定され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充当可能基金等の財源確保により適切な財政運営の維持に努める。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0" name="直線コネクタ 439"/>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1"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2" name="直線コネクタ 441"/>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5" name="将来負担の状況平均値テキスト"/>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46" name="フローチャート: 判断 445"/>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47" name="フローチャート: 判断 446"/>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48" name="テキスト ボックス 447"/>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49" name="フローチャート: 判断 448"/>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0" name="テキスト ボックス 449"/>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1" name="フローチャート: 判断 450"/>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2" name="テキスト ボックス 451"/>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3" name="フローチャート: 判断 452"/>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4" name="テキスト ボックス 453"/>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123825</xdr:colOff>
      <xdr:row>26</xdr:row>
      <xdr:rowOff>47625</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52475" y="4505325"/>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人件費に関する経常収支比率は</a:t>
          </a:r>
          <a:r>
            <a:rPr kumimoji="1" lang="en-US" altLang="ja-JP" sz="1300">
              <a:latin typeface="ＭＳ Ｐゴシック" panose="020B0600070205080204" pitchFamily="50" charset="-128"/>
              <a:ea typeface="ＭＳ Ｐゴシック" panose="020B0600070205080204" pitchFamily="50" charset="-128"/>
            </a:rPr>
            <a:t>29.3</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主な増減の要因は、経常的経費が退職手当等により増加しているものの経常一般財源がそれ以上に増加したことにある。</a:t>
          </a:r>
        </a:p>
        <a:p>
          <a:r>
            <a:rPr kumimoji="1" lang="ja-JP" altLang="en-US" sz="1300">
              <a:latin typeface="ＭＳ Ｐゴシック" panose="020B0600070205080204" pitchFamily="50" charset="-128"/>
              <a:ea typeface="ＭＳ Ｐゴシック" panose="020B0600070205080204" pitchFamily="50" charset="-128"/>
            </a:rPr>
            <a:t>　人件費に関する経常収支比率は類似団体と比べ高水準で推移しており、職員規模の適正化に努める。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57150</xdr:rowOff>
    </xdr:from>
    <xdr:to>
      <xdr:col>24</xdr:col>
      <xdr:colOff>25400</xdr:colOff>
      <xdr:row>41</xdr:row>
      <xdr:rowOff>82550</xdr:rowOff>
    </xdr:to>
    <xdr:cxnSp macro="">
      <xdr:nvCxnSpPr>
        <xdr:cNvPr id="66" name="直線コネクタ 65"/>
        <xdr:cNvCxnSpPr/>
      </xdr:nvCxnSpPr>
      <xdr:spPr>
        <a:xfrm flipV="1">
          <a:off x="3987800" y="708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82550</xdr:rowOff>
    </xdr:from>
    <xdr:to>
      <xdr:col>19</xdr:col>
      <xdr:colOff>187325</xdr:colOff>
      <xdr:row>41</xdr:row>
      <xdr:rowOff>82550</xdr:rowOff>
    </xdr:to>
    <xdr:cxnSp macro="">
      <xdr:nvCxnSpPr>
        <xdr:cNvPr id="69" name="直線コネクタ 68"/>
        <xdr:cNvCxnSpPr/>
      </xdr:nvCxnSpPr>
      <xdr:spPr>
        <a:xfrm>
          <a:off x="3098800" y="6769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39</xdr:row>
      <xdr:rowOff>82550</xdr:rowOff>
    </xdr:to>
    <xdr:cxnSp macro="">
      <xdr:nvCxnSpPr>
        <xdr:cNvPr id="72" name="直線コネクタ 71"/>
        <xdr:cNvCxnSpPr/>
      </xdr:nvCxnSpPr>
      <xdr:spPr>
        <a:xfrm>
          <a:off x="2209800" y="6604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74" name="テキスト ボックス 73"/>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44450</xdr:rowOff>
    </xdr:from>
    <xdr:to>
      <xdr:col>11</xdr:col>
      <xdr:colOff>9525</xdr:colOff>
      <xdr:row>38</xdr:row>
      <xdr:rowOff>88900</xdr:rowOff>
    </xdr:to>
    <xdr:cxnSp macro="">
      <xdr:nvCxnSpPr>
        <xdr:cNvPr id="75" name="直線コネクタ 74"/>
        <xdr:cNvCxnSpPr/>
      </xdr:nvCxnSpPr>
      <xdr:spPr>
        <a:xfrm>
          <a:off x="1320800" y="6388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29227</xdr:rowOff>
    </xdr:from>
    <xdr:ext cx="762000" cy="259045"/>
    <xdr:sp macro="" textlink="">
      <xdr:nvSpPr>
        <xdr:cNvPr id="77" name="テキスト ボックス 76"/>
        <xdr:cNvSpPr txBox="1"/>
      </xdr:nvSpPr>
      <xdr:spPr>
        <a:xfrm>
          <a:off x="1828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3827</xdr:rowOff>
    </xdr:from>
    <xdr:ext cx="762000" cy="259045"/>
    <xdr:sp macro="" textlink="">
      <xdr:nvSpPr>
        <xdr:cNvPr id="79" name="テキスト ボックス 78"/>
        <xdr:cNvSpPr txBox="1"/>
      </xdr:nvSpPr>
      <xdr:spPr>
        <a:xfrm>
          <a:off x="939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6350</xdr:rowOff>
    </xdr:from>
    <xdr:to>
      <xdr:col>24</xdr:col>
      <xdr:colOff>76200</xdr:colOff>
      <xdr:row>41</xdr:row>
      <xdr:rowOff>107950</xdr:rowOff>
    </xdr:to>
    <xdr:sp macro="" textlink="">
      <xdr:nvSpPr>
        <xdr:cNvPr id="85" name="楕円 84"/>
        <xdr:cNvSpPr/>
      </xdr:nvSpPr>
      <xdr:spPr>
        <a:xfrm>
          <a:off x="47752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149877</xdr:rowOff>
    </xdr:from>
    <xdr:ext cx="762000" cy="259045"/>
    <xdr:sp macro="" textlink="">
      <xdr:nvSpPr>
        <xdr:cNvPr id="86" name="人件費該当値テキスト"/>
        <xdr:cNvSpPr txBox="1"/>
      </xdr:nvSpPr>
      <xdr:spPr>
        <a:xfrm>
          <a:off x="49149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31750</xdr:rowOff>
    </xdr:from>
    <xdr:to>
      <xdr:col>15</xdr:col>
      <xdr:colOff>149225</xdr:colOff>
      <xdr:row>39</xdr:row>
      <xdr:rowOff>133350</xdr:rowOff>
    </xdr:to>
    <xdr:sp macro="" textlink="">
      <xdr:nvSpPr>
        <xdr:cNvPr id="89" name="楕円 88"/>
        <xdr:cNvSpPr/>
      </xdr:nvSpPr>
      <xdr:spPr>
        <a:xfrm>
          <a:off x="30480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118127</xdr:rowOff>
    </xdr:from>
    <xdr:ext cx="762000" cy="259045"/>
    <xdr:sp macro="" textlink="">
      <xdr:nvSpPr>
        <xdr:cNvPr id="90" name="テキスト ボックス 89"/>
        <xdr:cNvSpPr txBox="1"/>
      </xdr:nvSpPr>
      <xdr:spPr>
        <a:xfrm>
          <a:off x="2717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165100</xdr:rowOff>
    </xdr:from>
    <xdr:to>
      <xdr:col>6</xdr:col>
      <xdr:colOff>171450</xdr:colOff>
      <xdr:row>37</xdr:row>
      <xdr:rowOff>95250</xdr:rowOff>
    </xdr:to>
    <xdr:sp macro="" textlink="">
      <xdr:nvSpPr>
        <xdr:cNvPr id="93" name="楕円 92"/>
        <xdr:cNvSpPr/>
      </xdr:nvSpPr>
      <xdr:spPr>
        <a:xfrm>
          <a:off x="1270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80027</xdr:rowOff>
    </xdr:from>
    <xdr:ext cx="762000" cy="259045"/>
    <xdr:sp macro="" textlink="">
      <xdr:nvSpPr>
        <xdr:cNvPr id="94" name="テキスト ボックス 93"/>
        <xdr:cNvSpPr txBox="1"/>
      </xdr:nvSpPr>
      <xdr:spPr>
        <a:xfrm>
          <a:off x="939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物件費に関する経常収支比率は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主な増減の要因は、システム利用料や燃料費、市民水泳場指定管理料などにより経常的経費が増加したものの経常一般財源も増加したことにある。</a:t>
          </a:r>
        </a:p>
        <a:p>
          <a:r>
            <a:rPr kumimoji="1" lang="ja-JP" altLang="en-US" sz="1300">
              <a:latin typeface="ＭＳ Ｐゴシック" panose="020B0600070205080204" pitchFamily="50" charset="-128"/>
              <a:ea typeface="ＭＳ Ｐゴシック" panose="020B0600070205080204" pitchFamily="50" charset="-128"/>
            </a:rPr>
            <a:t>　物件費に関する経常収支比率は、類似団体と比べ依然高水準で推移しており、一層の経費節減に努める。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19050</xdr:rowOff>
    </xdr:from>
    <xdr:to>
      <xdr:col>82</xdr:col>
      <xdr:colOff>107950</xdr:colOff>
      <xdr:row>17</xdr:row>
      <xdr:rowOff>95250</xdr:rowOff>
    </xdr:to>
    <xdr:cxnSp macro="">
      <xdr:nvCxnSpPr>
        <xdr:cNvPr id="127" name="直線コネクタ 126"/>
        <xdr:cNvCxnSpPr/>
      </xdr:nvCxnSpPr>
      <xdr:spPr>
        <a:xfrm flipV="1">
          <a:off x="15671800" y="2933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95250</xdr:rowOff>
    </xdr:from>
    <xdr:to>
      <xdr:col>78</xdr:col>
      <xdr:colOff>69850</xdr:colOff>
      <xdr:row>18</xdr:row>
      <xdr:rowOff>38100</xdr:rowOff>
    </xdr:to>
    <xdr:cxnSp macro="">
      <xdr:nvCxnSpPr>
        <xdr:cNvPr id="130" name="直線コネクタ 129"/>
        <xdr:cNvCxnSpPr/>
      </xdr:nvCxnSpPr>
      <xdr:spPr>
        <a:xfrm flipV="1">
          <a:off x="14782800" y="3009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38100</xdr:rowOff>
    </xdr:from>
    <xdr:to>
      <xdr:col>73</xdr:col>
      <xdr:colOff>180975</xdr:colOff>
      <xdr:row>18</xdr:row>
      <xdr:rowOff>139700</xdr:rowOff>
    </xdr:to>
    <xdr:cxnSp macro="">
      <xdr:nvCxnSpPr>
        <xdr:cNvPr id="133" name="直線コネクタ 132"/>
        <xdr:cNvCxnSpPr/>
      </xdr:nvCxnSpPr>
      <xdr:spPr>
        <a:xfrm flipV="1">
          <a:off x="13893800" y="312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139700</xdr:rowOff>
    </xdr:to>
    <xdr:cxnSp macro="">
      <xdr:nvCxnSpPr>
        <xdr:cNvPr id="136" name="直線コネクタ 135"/>
        <xdr:cNvCxnSpPr/>
      </xdr:nvCxnSpPr>
      <xdr:spPr>
        <a:xfrm>
          <a:off x="13004800" y="30607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139700</xdr:rowOff>
    </xdr:from>
    <xdr:to>
      <xdr:col>82</xdr:col>
      <xdr:colOff>158750</xdr:colOff>
      <xdr:row>17</xdr:row>
      <xdr:rowOff>69850</xdr:rowOff>
    </xdr:to>
    <xdr:sp macro="" textlink="">
      <xdr:nvSpPr>
        <xdr:cNvPr id="146" name="楕円 145"/>
        <xdr:cNvSpPr/>
      </xdr:nvSpPr>
      <xdr:spPr>
        <a:xfrm>
          <a:off x="164592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111777</xdr:rowOff>
    </xdr:from>
    <xdr:ext cx="762000" cy="259045"/>
    <xdr:sp macro="" textlink="">
      <xdr:nvSpPr>
        <xdr:cNvPr id="147" name="物件費該当値テキスト"/>
        <xdr:cNvSpPr txBox="1"/>
      </xdr:nvSpPr>
      <xdr:spPr>
        <a:xfrm>
          <a:off x="165989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44450</xdr:rowOff>
    </xdr:from>
    <xdr:to>
      <xdr:col>78</xdr:col>
      <xdr:colOff>120650</xdr:colOff>
      <xdr:row>17</xdr:row>
      <xdr:rowOff>146050</xdr:rowOff>
    </xdr:to>
    <xdr:sp macro="" textlink="">
      <xdr:nvSpPr>
        <xdr:cNvPr id="148" name="楕円 147"/>
        <xdr:cNvSpPr/>
      </xdr:nvSpPr>
      <xdr:spPr>
        <a:xfrm>
          <a:off x="15621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130827</xdr:rowOff>
    </xdr:from>
    <xdr:ext cx="736600" cy="259045"/>
    <xdr:sp macro="" textlink="">
      <xdr:nvSpPr>
        <xdr:cNvPr id="149" name="テキスト ボックス 148"/>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2" name="楕円 151"/>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3" name="テキスト ボックス 152"/>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4" name="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扶助費に関する経常収支比率は</a:t>
          </a:r>
          <a:r>
            <a:rPr kumimoji="1" lang="en-US" altLang="ja-JP" sz="1200">
              <a:latin typeface="ＭＳ Ｐゴシック" panose="020B0600070205080204" pitchFamily="50" charset="-128"/>
              <a:ea typeface="ＭＳ Ｐゴシック" panose="020B0600070205080204" pitchFamily="50" charset="-128"/>
            </a:rPr>
            <a:t>9.1</a:t>
          </a:r>
          <a:r>
            <a:rPr kumimoji="1" lang="ja-JP" altLang="en-US" sz="1200">
              <a:latin typeface="ＭＳ Ｐゴシック" panose="020B0600070205080204" pitchFamily="50" charset="-128"/>
              <a:ea typeface="ＭＳ Ｐゴシック" panose="020B0600070205080204" pitchFamily="50" charset="-128"/>
            </a:rPr>
            <a:t>％であり、対前年度比で</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主な増減の要因は、住民税非課税世帯等臨時特別給付金等の新型コロナウイルス感染症影響下における生活支援給付が増加したものの経常一般財源がそれ以上に増加したことにある。</a:t>
          </a:r>
        </a:p>
        <a:p>
          <a:r>
            <a:rPr kumimoji="1" lang="ja-JP" altLang="en-US" sz="1200">
              <a:latin typeface="ＭＳ Ｐゴシック" panose="020B0600070205080204" pitchFamily="50" charset="-128"/>
              <a:ea typeface="ＭＳ Ｐゴシック" panose="020B0600070205080204" pitchFamily="50" charset="-128"/>
            </a:rPr>
            <a:t>　扶助費に関する経常収支比率は減少したものの、類似団体と比べ依然高水準で推移しており、公立保育所の再編等により扶助費の縮減に努める。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107950</xdr:rowOff>
    </xdr:to>
    <xdr:cxnSp macro="">
      <xdr:nvCxnSpPr>
        <xdr:cNvPr id="188" name="直線コネクタ 187"/>
        <xdr:cNvCxnSpPr/>
      </xdr:nvCxnSpPr>
      <xdr:spPr>
        <a:xfrm flipV="1">
          <a:off x="3987800" y="100520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61</xdr:row>
      <xdr:rowOff>107950</xdr:rowOff>
    </xdr:to>
    <xdr:cxnSp macro="">
      <xdr:nvCxnSpPr>
        <xdr:cNvPr id="191" name="直線コネクタ 190"/>
        <xdr:cNvCxnSpPr/>
      </xdr:nvCxnSpPr>
      <xdr:spPr>
        <a:xfrm flipV="1">
          <a:off x="3098800" y="10223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3" name="テキスト ボックス 192"/>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107950</xdr:rowOff>
    </xdr:from>
    <xdr:to>
      <xdr:col>15</xdr:col>
      <xdr:colOff>98425</xdr:colOff>
      <xdr:row>61</xdr:row>
      <xdr:rowOff>107950</xdr:rowOff>
    </xdr:to>
    <xdr:cxnSp macro="">
      <xdr:nvCxnSpPr>
        <xdr:cNvPr id="194" name="直線コネクタ 193"/>
        <xdr:cNvCxnSpPr/>
      </xdr:nvCxnSpPr>
      <xdr:spPr>
        <a:xfrm>
          <a:off x="2209800" y="1056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6" name="テキスト ボックス 195"/>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127000</xdr:rowOff>
    </xdr:from>
    <xdr:to>
      <xdr:col>11</xdr:col>
      <xdr:colOff>9525</xdr:colOff>
      <xdr:row>61</xdr:row>
      <xdr:rowOff>107950</xdr:rowOff>
    </xdr:to>
    <xdr:cxnSp macro="">
      <xdr:nvCxnSpPr>
        <xdr:cNvPr id="197" name="直線コネクタ 196"/>
        <xdr:cNvCxnSpPr/>
      </xdr:nvCxnSpPr>
      <xdr:spPr>
        <a:xfrm>
          <a:off x="1320800" y="102425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9" name="テキスト ボックス 198"/>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7" name="楕円 206"/>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8"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09" name="楕円 208"/>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0" name="テキスト ボックス 209"/>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57150</xdr:rowOff>
    </xdr:from>
    <xdr:to>
      <xdr:col>15</xdr:col>
      <xdr:colOff>149225</xdr:colOff>
      <xdr:row>61</xdr:row>
      <xdr:rowOff>158750</xdr:rowOff>
    </xdr:to>
    <xdr:sp macro="" textlink="">
      <xdr:nvSpPr>
        <xdr:cNvPr id="211" name="楕円 210"/>
        <xdr:cNvSpPr/>
      </xdr:nvSpPr>
      <xdr:spPr>
        <a:xfrm>
          <a:off x="3048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143527</xdr:rowOff>
    </xdr:from>
    <xdr:ext cx="762000" cy="259045"/>
    <xdr:sp macro="" textlink="">
      <xdr:nvSpPr>
        <xdr:cNvPr id="212" name="テキスト ボックス 211"/>
        <xdr:cNvSpPr txBox="1"/>
      </xdr:nvSpPr>
      <xdr:spPr>
        <a:xfrm>
          <a:off x="2717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57150</xdr:rowOff>
    </xdr:from>
    <xdr:to>
      <xdr:col>11</xdr:col>
      <xdr:colOff>60325</xdr:colOff>
      <xdr:row>61</xdr:row>
      <xdr:rowOff>158750</xdr:rowOff>
    </xdr:to>
    <xdr:sp macro="" textlink="">
      <xdr:nvSpPr>
        <xdr:cNvPr id="213" name="楕円 212"/>
        <xdr:cNvSpPr/>
      </xdr:nvSpPr>
      <xdr:spPr>
        <a:xfrm>
          <a:off x="2159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143527</xdr:rowOff>
    </xdr:from>
    <xdr:ext cx="762000" cy="259045"/>
    <xdr:sp macro="" textlink="">
      <xdr:nvSpPr>
        <xdr:cNvPr id="214" name="テキスト ボックス 213"/>
        <xdr:cNvSpPr txBox="1"/>
      </xdr:nvSpPr>
      <xdr:spPr>
        <a:xfrm>
          <a:off x="18288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15" name="楕円 214"/>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6" name="テキスト ボックス 215"/>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その他に関する経常収支比率は</a:t>
          </a:r>
          <a:r>
            <a:rPr kumimoji="1" lang="en-US" altLang="ja-JP" sz="1200">
              <a:latin typeface="ＭＳ Ｐゴシック" panose="020B0600070205080204" pitchFamily="50" charset="-128"/>
              <a:ea typeface="ＭＳ Ｐゴシック" panose="020B0600070205080204" pitchFamily="50" charset="-128"/>
            </a:rPr>
            <a:t>15.7</a:t>
          </a:r>
          <a:r>
            <a:rPr kumimoji="1" lang="ja-JP" altLang="en-US" sz="1200">
              <a:latin typeface="ＭＳ Ｐゴシック" panose="020B0600070205080204" pitchFamily="50" charset="-128"/>
              <a:ea typeface="ＭＳ Ｐゴシック" panose="020B0600070205080204" pitchFamily="50" charset="-128"/>
            </a:rPr>
            <a:t>％であり、対前年度比で</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その他の主なものは、介護保険特別会計や後期高齢者医療特別会計等に対する繰出金及び病院事業会計等に対する出資金であり、これらが多額であるため、類似団体と比べ高水準で推移している。</a:t>
          </a:r>
        </a:p>
        <a:p>
          <a:r>
            <a:rPr kumimoji="1" lang="ja-JP" altLang="en-US" sz="1200">
              <a:latin typeface="ＭＳ Ｐゴシック" panose="020B0600070205080204" pitchFamily="50" charset="-128"/>
              <a:ea typeface="ＭＳ Ｐゴシック" panose="020B0600070205080204" pitchFamily="50" charset="-128"/>
            </a:rPr>
            <a:t>　高齢化の進行で後期高齢者医療・介護給付費が増加傾向にあるが、給付の適正化等による適切な事業会計運営に努める。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137885</xdr:rowOff>
    </xdr:from>
    <xdr:to>
      <xdr:col>82</xdr:col>
      <xdr:colOff>107950</xdr:colOff>
      <xdr:row>59</xdr:row>
      <xdr:rowOff>118835</xdr:rowOff>
    </xdr:to>
    <xdr:cxnSp macro="">
      <xdr:nvCxnSpPr>
        <xdr:cNvPr id="251" name="直線コネクタ 250"/>
        <xdr:cNvCxnSpPr/>
      </xdr:nvCxnSpPr>
      <xdr:spPr>
        <a:xfrm flipV="1">
          <a:off x="15671800" y="100819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2" name="その他平均値テキスト"/>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97065</xdr:rowOff>
    </xdr:from>
    <xdr:to>
      <xdr:col>78</xdr:col>
      <xdr:colOff>69850</xdr:colOff>
      <xdr:row>59</xdr:row>
      <xdr:rowOff>118835</xdr:rowOff>
    </xdr:to>
    <xdr:cxnSp macro="">
      <xdr:nvCxnSpPr>
        <xdr:cNvPr id="254" name="直線コネクタ 253"/>
        <xdr:cNvCxnSpPr/>
      </xdr:nvCxnSpPr>
      <xdr:spPr>
        <a:xfrm>
          <a:off x="14782800" y="10212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6" name="テキスト ボックス 255"/>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97065</xdr:rowOff>
    </xdr:from>
    <xdr:to>
      <xdr:col>73</xdr:col>
      <xdr:colOff>180975</xdr:colOff>
      <xdr:row>59</xdr:row>
      <xdr:rowOff>107950</xdr:rowOff>
    </xdr:to>
    <xdr:cxnSp macro="">
      <xdr:nvCxnSpPr>
        <xdr:cNvPr id="257" name="直線コネクタ 256"/>
        <xdr:cNvCxnSpPr/>
      </xdr:nvCxnSpPr>
      <xdr:spPr>
        <a:xfrm flipV="1">
          <a:off x="13893800" y="10212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9" name="テキスト ボックス 258"/>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59</xdr:row>
      <xdr:rowOff>107950</xdr:rowOff>
    </xdr:to>
    <xdr:cxnSp macro="">
      <xdr:nvCxnSpPr>
        <xdr:cNvPr id="260" name="直線コネクタ 259"/>
        <xdr:cNvCxnSpPr/>
      </xdr:nvCxnSpPr>
      <xdr:spPr>
        <a:xfrm>
          <a:off x="13004800" y="10081985"/>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87085</xdr:rowOff>
    </xdr:from>
    <xdr:to>
      <xdr:col>82</xdr:col>
      <xdr:colOff>158750</xdr:colOff>
      <xdr:row>59</xdr:row>
      <xdr:rowOff>17235</xdr:rowOff>
    </xdr:to>
    <xdr:sp macro="" textlink="">
      <xdr:nvSpPr>
        <xdr:cNvPr id="270" name="楕円 269"/>
        <xdr:cNvSpPr/>
      </xdr:nvSpPr>
      <xdr:spPr>
        <a:xfrm>
          <a:off x="164592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59162</xdr:rowOff>
    </xdr:from>
    <xdr:ext cx="762000" cy="259045"/>
    <xdr:sp macro="" textlink="">
      <xdr:nvSpPr>
        <xdr:cNvPr id="271" name="その他該当値テキスト"/>
        <xdr:cNvSpPr txBox="1"/>
      </xdr:nvSpPr>
      <xdr:spPr>
        <a:xfrm>
          <a:off x="16598900" y="1000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68035</xdr:rowOff>
    </xdr:from>
    <xdr:to>
      <xdr:col>78</xdr:col>
      <xdr:colOff>120650</xdr:colOff>
      <xdr:row>59</xdr:row>
      <xdr:rowOff>169635</xdr:rowOff>
    </xdr:to>
    <xdr:sp macro="" textlink="">
      <xdr:nvSpPr>
        <xdr:cNvPr id="272" name="楕円 271"/>
        <xdr:cNvSpPr/>
      </xdr:nvSpPr>
      <xdr:spPr>
        <a:xfrm>
          <a:off x="15621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73" name="テキスト ボックス 272"/>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46265</xdr:rowOff>
    </xdr:from>
    <xdr:to>
      <xdr:col>74</xdr:col>
      <xdr:colOff>31750</xdr:colOff>
      <xdr:row>59</xdr:row>
      <xdr:rowOff>147865</xdr:rowOff>
    </xdr:to>
    <xdr:sp macro="" textlink="">
      <xdr:nvSpPr>
        <xdr:cNvPr id="274" name="楕円 273"/>
        <xdr:cNvSpPr/>
      </xdr:nvSpPr>
      <xdr:spPr>
        <a:xfrm>
          <a:off x="14732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132642</xdr:rowOff>
    </xdr:from>
    <xdr:ext cx="762000" cy="259045"/>
    <xdr:sp macro="" textlink="">
      <xdr:nvSpPr>
        <xdr:cNvPr id="275" name="テキスト ボックス 274"/>
        <xdr:cNvSpPr txBox="1"/>
      </xdr:nvSpPr>
      <xdr:spPr>
        <a:xfrm>
          <a:off x="14401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87085</xdr:rowOff>
    </xdr:from>
    <xdr:to>
      <xdr:col>65</xdr:col>
      <xdr:colOff>53975</xdr:colOff>
      <xdr:row>59</xdr:row>
      <xdr:rowOff>17235</xdr:rowOff>
    </xdr:to>
    <xdr:sp macro="" textlink="">
      <xdr:nvSpPr>
        <xdr:cNvPr id="278" name="楕円 277"/>
        <xdr:cNvSpPr/>
      </xdr:nvSpPr>
      <xdr:spPr>
        <a:xfrm>
          <a:off x="12954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2012</xdr:rowOff>
    </xdr:from>
    <xdr:ext cx="762000" cy="259045"/>
    <xdr:sp macro="" textlink="">
      <xdr:nvSpPr>
        <xdr:cNvPr id="279" name="テキスト ボックス 278"/>
        <xdr:cNvSpPr txBox="1"/>
      </xdr:nvSpPr>
      <xdr:spPr>
        <a:xfrm>
          <a:off x="12623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補助費等に関する経常収支比率は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税等過誤納還付金や企業職員退職金負担金が減ったものの、病院事業会計補助金や有田周辺広域圏事務組組合負担金が増加している。一方で、経常一般財源が増加したことにより、補助費等に関する経常収支比率は下が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168148</xdr:rowOff>
    </xdr:from>
    <xdr:to>
      <xdr:col>82</xdr:col>
      <xdr:colOff>107950</xdr:colOff>
      <xdr:row>37</xdr:row>
      <xdr:rowOff>88138</xdr:rowOff>
    </xdr:to>
    <xdr:cxnSp macro="">
      <xdr:nvCxnSpPr>
        <xdr:cNvPr id="310" name="直線コネクタ 309"/>
        <xdr:cNvCxnSpPr/>
      </xdr:nvCxnSpPr>
      <xdr:spPr>
        <a:xfrm flipV="1">
          <a:off x="15671800" y="634034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1" name="補助費等平均値テキスト"/>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161290</xdr:rowOff>
    </xdr:to>
    <xdr:cxnSp macro="">
      <xdr:nvCxnSpPr>
        <xdr:cNvPr id="313" name="直線コネクタ 312"/>
        <xdr:cNvCxnSpPr/>
      </xdr:nvCxnSpPr>
      <xdr:spPr>
        <a:xfrm flipV="1">
          <a:off x="14782800" y="6431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5" name="テキスト ボックス 31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72136</xdr:rowOff>
    </xdr:to>
    <xdr:cxnSp macro="">
      <xdr:nvCxnSpPr>
        <xdr:cNvPr id="316" name="直線コネクタ 315"/>
        <xdr:cNvCxnSpPr/>
      </xdr:nvCxnSpPr>
      <xdr:spPr>
        <a:xfrm flipV="1">
          <a:off x="13893800" y="65049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38</xdr:row>
      <xdr:rowOff>72136</xdr:rowOff>
    </xdr:to>
    <xdr:cxnSp macro="">
      <xdr:nvCxnSpPr>
        <xdr:cNvPr id="319" name="直線コネクタ 318"/>
        <xdr:cNvCxnSpPr/>
      </xdr:nvCxnSpPr>
      <xdr:spPr>
        <a:xfrm>
          <a:off x="13004800" y="648665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9" name="楕円 328"/>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30"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1" name="楕円 330"/>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149115</xdr:rowOff>
    </xdr:from>
    <xdr:ext cx="736600" cy="259045"/>
    <xdr:sp macro="" textlink="">
      <xdr:nvSpPr>
        <xdr:cNvPr id="332" name="テキスト ボックス 331"/>
        <xdr:cNvSpPr txBox="1"/>
      </xdr:nvSpPr>
      <xdr:spPr>
        <a:xfrm>
          <a:off x="15290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3" name="楕円 33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4" name="テキスト ボックス 33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5" name="楕円 334"/>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6" name="テキスト ボックス 335"/>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7" name="楕円 336"/>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8" name="テキスト ボックス 337"/>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公債費に関する経常収支比率は</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公債費は、起債抑制方針により減少傾向にあるが、今後は有和中学校建設事業等の大型事業の実施により増加が見込まれている。地方債の発行にあたっては将来の償還を見据え十分に検討を行い持続可能な財政運営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83566</xdr:rowOff>
    </xdr:from>
    <xdr:to>
      <xdr:col>24</xdr:col>
      <xdr:colOff>25400</xdr:colOff>
      <xdr:row>75</xdr:row>
      <xdr:rowOff>156718</xdr:rowOff>
    </xdr:to>
    <xdr:cxnSp macro="">
      <xdr:nvCxnSpPr>
        <xdr:cNvPr id="369" name="直線コネクタ 368"/>
        <xdr:cNvCxnSpPr/>
      </xdr:nvCxnSpPr>
      <xdr:spPr>
        <a:xfrm flipV="1">
          <a:off x="3987800" y="129423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156718</xdr:rowOff>
    </xdr:from>
    <xdr:to>
      <xdr:col>19</xdr:col>
      <xdr:colOff>187325</xdr:colOff>
      <xdr:row>76</xdr:row>
      <xdr:rowOff>58420</xdr:rowOff>
    </xdr:to>
    <xdr:cxnSp macro="">
      <xdr:nvCxnSpPr>
        <xdr:cNvPr id="372" name="直線コネクタ 371"/>
        <xdr:cNvCxnSpPr/>
      </xdr:nvCxnSpPr>
      <xdr:spPr>
        <a:xfrm flipV="1">
          <a:off x="3098800" y="130154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4" name="テキスト ボックス 373"/>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149861</xdr:rowOff>
    </xdr:to>
    <xdr:cxnSp macro="">
      <xdr:nvCxnSpPr>
        <xdr:cNvPr id="375" name="直線コネクタ 374"/>
        <xdr:cNvCxnSpPr/>
      </xdr:nvCxnSpPr>
      <xdr:spPr>
        <a:xfrm flipV="1">
          <a:off x="2209800" y="130886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7" name="テキスト ボックス 37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124713</xdr:rowOff>
    </xdr:to>
    <xdr:cxnSp macro="">
      <xdr:nvCxnSpPr>
        <xdr:cNvPr id="378" name="直線コネクタ 377"/>
        <xdr:cNvCxnSpPr/>
      </xdr:nvCxnSpPr>
      <xdr:spPr>
        <a:xfrm flipV="1">
          <a:off x="1320800" y="13180061"/>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32766</xdr:rowOff>
    </xdr:from>
    <xdr:to>
      <xdr:col>24</xdr:col>
      <xdr:colOff>76200</xdr:colOff>
      <xdr:row>75</xdr:row>
      <xdr:rowOff>134366</xdr:rowOff>
    </xdr:to>
    <xdr:sp macro="" textlink="">
      <xdr:nvSpPr>
        <xdr:cNvPr id="388" name="楕円 387"/>
        <xdr:cNvSpPr/>
      </xdr:nvSpPr>
      <xdr:spPr>
        <a:xfrm>
          <a:off x="4775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49293</xdr:rowOff>
    </xdr:from>
    <xdr:ext cx="762000" cy="259045"/>
    <xdr:sp macro="" textlink="">
      <xdr:nvSpPr>
        <xdr:cNvPr id="389" name="公債費該当値テキスト"/>
        <xdr:cNvSpPr txBox="1"/>
      </xdr:nvSpPr>
      <xdr:spPr>
        <a:xfrm>
          <a:off x="4914900" y="12736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105918</xdr:rowOff>
    </xdr:from>
    <xdr:to>
      <xdr:col>20</xdr:col>
      <xdr:colOff>38100</xdr:colOff>
      <xdr:row>76</xdr:row>
      <xdr:rowOff>36069</xdr:rowOff>
    </xdr:to>
    <xdr:sp macro="" textlink="">
      <xdr:nvSpPr>
        <xdr:cNvPr id="390" name="楕円 389"/>
        <xdr:cNvSpPr/>
      </xdr:nvSpPr>
      <xdr:spPr>
        <a:xfrm>
          <a:off x="3937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46245</xdr:rowOff>
    </xdr:from>
    <xdr:ext cx="736600" cy="259045"/>
    <xdr:sp macro="" textlink="">
      <xdr:nvSpPr>
        <xdr:cNvPr id="391" name="テキスト ボックス 390"/>
        <xdr:cNvSpPr txBox="1"/>
      </xdr:nvSpPr>
      <xdr:spPr>
        <a:xfrm>
          <a:off x="3606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2" name="楕円 391"/>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3" name="テキスト ボックス 392"/>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4" name="楕円 393"/>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5" name="テキスト ボックス 394"/>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96" name="楕円 395"/>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97" name="テキスト ボックス 396"/>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公債費以外に関する経常収支比率は</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％であり、対前年度比で</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補助費等以外の項目で類似団体に比べ高水準となり、公債費以外に関する経常収支比率は類似団体における最大値となった。</a:t>
          </a:r>
        </a:p>
        <a:p>
          <a:r>
            <a:rPr kumimoji="1" lang="ja-JP" altLang="en-US" sz="1300">
              <a:latin typeface="ＭＳ Ｐゴシック" panose="020B0600070205080204" pitchFamily="50" charset="-128"/>
              <a:ea typeface="ＭＳ Ｐゴシック" panose="020B0600070205080204" pitchFamily="50" charset="-128"/>
            </a:rPr>
            <a:t>　公共施設の統廃合の推進等により、一層の経費節減に努める。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161290</xdr:rowOff>
    </xdr:from>
    <xdr:to>
      <xdr:col>82</xdr:col>
      <xdr:colOff>107950</xdr:colOff>
      <xdr:row>78</xdr:row>
      <xdr:rowOff>145287</xdr:rowOff>
    </xdr:to>
    <xdr:cxnSp macro="">
      <xdr:nvCxnSpPr>
        <xdr:cNvPr id="423" name="直線コネクタ 422"/>
        <xdr:cNvCxnSpPr/>
      </xdr:nvCxnSpPr>
      <xdr:spPr>
        <a:xfrm flipV="1">
          <a:off x="16510000" y="12677140"/>
          <a:ext cx="0" cy="84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117364</xdr:rowOff>
    </xdr:from>
    <xdr:ext cx="762000" cy="259045"/>
    <xdr:sp macro="" textlink="">
      <xdr:nvSpPr>
        <xdr:cNvPr id="424" name="公債費以外最小値テキスト"/>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145287</xdr:rowOff>
    </xdr:from>
    <xdr:to>
      <xdr:col>82</xdr:col>
      <xdr:colOff>196850</xdr:colOff>
      <xdr:row>78</xdr:row>
      <xdr:rowOff>145287</xdr:rowOff>
    </xdr:to>
    <xdr:cxnSp macro="">
      <xdr:nvCxnSpPr>
        <xdr:cNvPr id="425" name="直線コネクタ 424"/>
        <xdr:cNvCxnSpPr/>
      </xdr:nvCxnSpPr>
      <xdr:spPr>
        <a:xfrm>
          <a:off x="164211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76217</xdr:rowOff>
    </xdr:from>
    <xdr:ext cx="762000" cy="259045"/>
    <xdr:sp macro="" textlink="">
      <xdr:nvSpPr>
        <xdr:cNvPr id="426" name="公債費以外最大値テキスト"/>
        <xdr:cNvSpPr txBox="1"/>
      </xdr:nvSpPr>
      <xdr:spPr>
        <a:xfrm>
          <a:off x="16598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161290</xdr:rowOff>
    </xdr:from>
    <xdr:to>
      <xdr:col>82</xdr:col>
      <xdr:colOff>196850</xdr:colOff>
      <xdr:row>73</xdr:row>
      <xdr:rowOff>161290</xdr:rowOff>
    </xdr:to>
    <xdr:cxnSp macro="">
      <xdr:nvCxnSpPr>
        <xdr:cNvPr id="427" name="直線コネクタ 426"/>
        <xdr:cNvCxnSpPr/>
      </xdr:nvCxnSpPr>
      <xdr:spPr>
        <a:xfrm>
          <a:off x="16421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161289</xdr:rowOff>
    </xdr:to>
    <xdr:cxnSp macro="">
      <xdr:nvCxnSpPr>
        <xdr:cNvPr id="428" name="直線コネクタ 427"/>
        <xdr:cNvCxnSpPr/>
      </xdr:nvCxnSpPr>
      <xdr:spPr>
        <a:xfrm flipV="1">
          <a:off x="15671800" y="13518387"/>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9"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30" name="フローチャート: 判断 429"/>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161289</xdr:rowOff>
    </xdr:from>
    <xdr:to>
      <xdr:col>78</xdr:col>
      <xdr:colOff>69850</xdr:colOff>
      <xdr:row>80</xdr:row>
      <xdr:rowOff>17272</xdr:rowOff>
    </xdr:to>
    <xdr:cxnSp macro="">
      <xdr:nvCxnSpPr>
        <xdr:cNvPr id="431" name="直線コネクタ 430"/>
        <xdr:cNvCxnSpPr/>
      </xdr:nvCxnSpPr>
      <xdr:spPr>
        <a:xfrm flipV="1">
          <a:off x="14782800" y="137058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85344</xdr:rowOff>
    </xdr:from>
    <xdr:to>
      <xdr:col>78</xdr:col>
      <xdr:colOff>120650</xdr:colOff>
      <xdr:row>77</xdr:row>
      <xdr:rowOff>15494</xdr:rowOff>
    </xdr:to>
    <xdr:sp macro="" textlink="">
      <xdr:nvSpPr>
        <xdr:cNvPr id="432" name="フローチャート: 判断 431"/>
        <xdr:cNvSpPr/>
      </xdr:nvSpPr>
      <xdr:spPr>
        <a:xfrm>
          <a:off x="15621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33" name="テキスト ボックス 432"/>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17272</xdr:rowOff>
    </xdr:from>
    <xdr:to>
      <xdr:col>73</xdr:col>
      <xdr:colOff>180975</xdr:colOff>
      <xdr:row>80</xdr:row>
      <xdr:rowOff>40132</xdr:rowOff>
    </xdr:to>
    <xdr:cxnSp macro="">
      <xdr:nvCxnSpPr>
        <xdr:cNvPr id="434" name="直線コネクタ 433"/>
        <xdr:cNvCxnSpPr/>
      </xdr:nvCxnSpPr>
      <xdr:spPr>
        <a:xfrm flipV="1">
          <a:off x="13893800" y="137332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35" name="フローチャート: 判断 43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6" name="テキスト ボックス 43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80</xdr:row>
      <xdr:rowOff>40132</xdr:rowOff>
    </xdr:to>
    <xdr:cxnSp macro="">
      <xdr:nvCxnSpPr>
        <xdr:cNvPr id="437" name="直線コネクタ 436"/>
        <xdr:cNvCxnSpPr/>
      </xdr:nvCxnSpPr>
      <xdr:spPr>
        <a:xfrm>
          <a:off x="13004800" y="13431520"/>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8" name="フローチャート: 判断 437"/>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9" name="テキスト ボックス 438"/>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40" name="フローチャート: 判断 439"/>
        <xdr:cNvSpPr/>
      </xdr:nvSpPr>
      <xdr:spPr>
        <a:xfrm>
          <a:off x="12954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41" name="テキスト ボックス 440"/>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47" name="楕円 446"/>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3064</xdr:rowOff>
    </xdr:from>
    <xdr:ext cx="762000" cy="259045"/>
    <xdr:sp macro="" textlink="">
      <xdr:nvSpPr>
        <xdr:cNvPr id="448" name="公債費以外該当値テキスト"/>
        <xdr:cNvSpPr txBox="1"/>
      </xdr:nvSpPr>
      <xdr:spPr>
        <a:xfrm>
          <a:off x="16598900" y="13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110489</xdr:rowOff>
    </xdr:from>
    <xdr:to>
      <xdr:col>78</xdr:col>
      <xdr:colOff>120650</xdr:colOff>
      <xdr:row>80</xdr:row>
      <xdr:rowOff>40639</xdr:rowOff>
    </xdr:to>
    <xdr:sp macro="" textlink="">
      <xdr:nvSpPr>
        <xdr:cNvPr id="449" name="楕円 448"/>
        <xdr:cNvSpPr/>
      </xdr:nvSpPr>
      <xdr:spPr>
        <a:xfrm>
          <a:off x="15621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25416</xdr:rowOff>
    </xdr:from>
    <xdr:ext cx="736600" cy="259045"/>
    <xdr:sp macro="" textlink="">
      <xdr:nvSpPr>
        <xdr:cNvPr id="450" name="テキスト ボックス 449"/>
        <xdr:cNvSpPr txBox="1"/>
      </xdr:nvSpPr>
      <xdr:spPr>
        <a:xfrm>
          <a:off x="15290800" y="1374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1" name="楕円 450"/>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2" name="テキスト ボックス 451"/>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160782</xdr:rowOff>
    </xdr:from>
    <xdr:to>
      <xdr:col>69</xdr:col>
      <xdr:colOff>142875</xdr:colOff>
      <xdr:row>80</xdr:row>
      <xdr:rowOff>90932</xdr:rowOff>
    </xdr:to>
    <xdr:sp macro="" textlink="">
      <xdr:nvSpPr>
        <xdr:cNvPr id="453" name="楕円 452"/>
        <xdr:cNvSpPr/>
      </xdr:nvSpPr>
      <xdr:spPr>
        <a:xfrm>
          <a:off x="13843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75709</xdr:rowOff>
    </xdr:from>
    <xdr:ext cx="762000" cy="259045"/>
    <xdr:sp macro="" textlink="">
      <xdr:nvSpPr>
        <xdr:cNvPr id="454" name="テキスト ボックス 453"/>
        <xdr:cNvSpPr txBox="1"/>
      </xdr:nvSpPr>
      <xdr:spPr>
        <a:xfrm>
          <a:off x="13512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5" name="楕円 454"/>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6" name="テキスト ボックス 455"/>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100657</xdr:rowOff>
    </xdr:from>
    <xdr:to>
      <xdr:col>29</xdr:col>
      <xdr:colOff>127000</xdr:colOff>
      <xdr:row>17</xdr:row>
      <xdr:rowOff>12450</xdr:rowOff>
    </xdr:to>
    <xdr:cxnSp macro="">
      <xdr:nvCxnSpPr>
        <xdr:cNvPr id="52" name="直線コネクタ 51"/>
        <xdr:cNvCxnSpPr/>
      </xdr:nvCxnSpPr>
      <xdr:spPr bwMode="auto">
        <a:xfrm flipV="1">
          <a:off x="5003800" y="2891482"/>
          <a:ext cx="647700" cy="83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12450</xdr:rowOff>
    </xdr:from>
    <xdr:to>
      <xdr:col>26</xdr:col>
      <xdr:colOff>50800</xdr:colOff>
      <xdr:row>17</xdr:row>
      <xdr:rowOff>150720</xdr:rowOff>
    </xdr:to>
    <xdr:cxnSp macro="">
      <xdr:nvCxnSpPr>
        <xdr:cNvPr id="55" name="直線コネクタ 54"/>
        <xdr:cNvCxnSpPr/>
      </xdr:nvCxnSpPr>
      <xdr:spPr bwMode="auto">
        <a:xfrm flipV="1">
          <a:off x="4305300" y="2974725"/>
          <a:ext cx="698500" cy="138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6822</xdr:rowOff>
    </xdr:from>
    <xdr:ext cx="736600" cy="259045"/>
    <xdr:sp macro="" textlink="">
      <xdr:nvSpPr>
        <xdr:cNvPr id="57" name="テキスト ボックス 56"/>
        <xdr:cNvSpPr txBox="1"/>
      </xdr:nvSpPr>
      <xdr:spPr>
        <a:xfrm>
          <a:off x="4622800" y="26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150720</xdr:rowOff>
    </xdr:from>
    <xdr:to>
      <xdr:col>22</xdr:col>
      <xdr:colOff>114300</xdr:colOff>
      <xdr:row>18</xdr:row>
      <xdr:rowOff>51377</xdr:rowOff>
    </xdr:to>
    <xdr:cxnSp macro="">
      <xdr:nvCxnSpPr>
        <xdr:cNvPr id="58" name="直線コネクタ 57"/>
        <xdr:cNvCxnSpPr/>
      </xdr:nvCxnSpPr>
      <xdr:spPr bwMode="auto">
        <a:xfrm flipV="1">
          <a:off x="3606800" y="3112995"/>
          <a:ext cx="698500" cy="72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51377</xdr:rowOff>
    </xdr:from>
    <xdr:to>
      <xdr:col>18</xdr:col>
      <xdr:colOff>177800</xdr:colOff>
      <xdr:row>18</xdr:row>
      <xdr:rowOff>96852</xdr:rowOff>
    </xdr:to>
    <xdr:cxnSp macro="">
      <xdr:nvCxnSpPr>
        <xdr:cNvPr id="61" name="直線コネクタ 60"/>
        <xdr:cNvCxnSpPr/>
      </xdr:nvCxnSpPr>
      <xdr:spPr bwMode="auto">
        <a:xfrm flipV="1">
          <a:off x="2908300" y="3185102"/>
          <a:ext cx="698500" cy="45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95487</xdr:rowOff>
    </xdr:from>
    <xdr:ext cx="762000" cy="259045"/>
    <xdr:sp macro="" textlink="">
      <xdr:nvSpPr>
        <xdr:cNvPr id="63" name="テキスト ボックス 62"/>
        <xdr:cNvSpPr txBox="1"/>
      </xdr:nvSpPr>
      <xdr:spPr>
        <a:xfrm>
          <a:off x="32258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118673</xdr:rowOff>
    </xdr:from>
    <xdr:ext cx="762000" cy="259045"/>
    <xdr:sp macro="" textlink="">
      <xdr:nvSpPr>
        <xdr:cNvPr id="65" name="テキスト ボックス 64"/>
        <xdr:cNvSpPr txBox="1"/>
      </xdr:nvSpPr>
      <xdr:spPr>
        <a:xfrm>
          <a:off x="2527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49857</xdr:rowOff>
    </xdr:from>
    <xdr:to>
      <xdr:col>29</xdr:col>
      <xdr:colOff>177800</xdr:colOff>
      <xdr:row>16</xdr:row>
      <xdr:rowOff>151457</xdr:rowOff>
    </xdr:to>
    <xdr:sp macro="" textlink="">
      <xdr:nvSpPr>
        <xdr:cNvPr id="71" name="楕円 70"/>
        <xdr:cNvSpPr/>
      </xdr:nvSpPr>
      <xdr:spPr bwMode="auto">
        <a:xfrm>
          <a:off x="5600700" y="2840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21934</xdr:rowOff>
    </xdr:from>
    <xdr:ext cx="762000" cy="259045"/>
    <xdr:sp macro="" textlink="">
      <xdr:nvSpPr>
        <xdr:cNvPr id="72" name="人口1人当たり決算額の推移該当値テキスト130"/>
        <xdr:cNvSpPr txBox="1"/>
      </xdr:nvSpPr>
      <xdr:spPr>
        <a:xfrm>
          <a:off x="5740400" y="281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133100</xdr:rowOff>
    </xdr:from>
    <xdr:to>
      <xdr:col>26</xdr:col>
      <xdr:colOff>101600</xdr:colOff>
      <xdr:row>17</xdr:row>
      <xdr:rowOff>63250</xdr:rowOff>
    </xdr:to>
    <xdr:sp macro="" textlink="">
      <xdr:nvSpPr>
        <xdr:cNvPr id="73" name="楕円 72"/>
        <xdr:cNvSpPr/>
      </xdr:nvSpPr>
      <xdr:spPr bwMode="auto">
        <a:xfrm>
          <a:off x="4953000" y="2923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48027</xdr:rowOff>
    </xdr:from>
    <xdr:ext cx="736600" cy="259045"/>
    <xdr:sp macro="" textlink="">
      <xdr:nvSpPr>
        <xdr:cNvPr id="74" name="テキスト ボックス 73"/>
        <xdr:cNvSpPr txBox="1"/>
      </xdr:nvSpPr>
      <xdr:spPr>
        <a:xfrm>
          <a:off x="4622800" y="3010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99920</xdr:rowOff>
    </xdr:from>
    <xdr:to>
      <xdr:col>22</xdr:col>
      <xdr:colOff>165100</xdr:colOff>
      <xdr:row>18</xdr:row>
      <xdr:rowOff>30070</xdr:rowOff>
    </xdr:to>
    <xdr:sp macro="" textlink="">
      <xdr:nvSpPr>
        <xdr:cNvPr id="75" name="楕円 74"/>
        <xdr:cNvSpPr/>
      </xdr:nvSpPr>
      <xdr:spPr bwMode="auto">
        <a:xfrm>
          <a:off x="4254500" y="3062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14847</xdr:rowOff>
    </xdr:from>
    <xdr:ext cx="762000" cy="259045"/>
    <xdr:sp macro="" textlink="">
      <xdr:nvSpPr>
        <xdr:cNvPr id="76" name="テキスト ボックス 75"/>
        <xdr:cNvSpPr txBox="1"/>
      </xdr:nvSpPr>
      <xdr:spPr>
        <a:xfrm>
          <a:off x="3924300" y="314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577</xdr:rowOff>
    </xdr:from>
    <xdr:to>
      <xdr:col>19</xdr:col>
      <xdr:colOff>38100</xdr:colOff>
      <xdr:row>18</xdr:row>
      <xdr:rowOff>102177</xdr:rowOff>
    </xdr:to>
    <xdr:sp macro="" textlink="">
      <xdr:nvSpPr>
        <xdr:cNvPr id="77" name="楕円 76"/>
        <xdr:cNvSpPr/>
      </xdr:nvSpPr>
      <xdr:spPr bwMode="auto">
        <a:xfrm>
          <a:off x="3556000" y="313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86954</xdr:rowOff>
    </xdr:from>
    <xdr:ext cx="762000" cy="259045"/>
    <xdr:sp macro="" textlink="">
      <xdr:nvSpPr>
        <xdr:cNvPr id="78" name="テキスト ボックス 77"/>
        <xdr:cNvSpPr txBox="1"/>
      </xdr:nvSpPr>
      <xdr:spPr>
        <a:xfrm>
          <a:off x="3225800" y="3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46052</xdr:rowOff>
    </xdr:from>
    <xdr:to>
      <xdr:col>15</xdr:col>
      <xdr:colOff>101600</xdr:colOff>
      <xdr:row>18</xdr:row>
      <xdr:rowOff>147652</xdr:rowOff>
    </xdr:to>
    <xdr:sp macro="" textlink="">
      <xdr:nvSpPr>
        <xdr:cNvPr id="79" name="楕円 78"/>
        <xdr:cNvSpPr/>
      </xdr:nvSpPr>
      <xdr:spPr bwMode="auto">
        <a:xfrm>
          <a:off x="2857500" y="3179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132429</xdr:rowOff>
    </xdr:from>
    <xdr:ext cx="762000" cy="259045"/>
    <xdr:sp macro="" textlink="">
      <xdr:nvSpPr>
        <xdr:cNvPr id="80" name="テキスト ボックス 79"/>
        <xdr:cNvSpPr txBox="1"/>
      </xdr:nvSpPr>
      <xdr:spPr>
        <a:xfrm>
          <a:off x="2527300" y="326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58648</xdr:rowOff>
    </xdr:from>
    <xdr:to>
      <xdr:col>29</xdr:col>
      <xdr:colOff>127000</xdr:colOff>
      <xdr:row>37</xdr:row>
      <xdr:rowOff>105435</xdr:rowOff>
    </xdr:to>
    <xdr:cxnSp macro="">
      <xdr:nvCxnSpPr>
        <xdr:cNvPr id="114" name="直線コネクタ 113"/>
        <xdr:cNvCxnSpPr/>
      </xdr:nvCxnSpPr>
      <xdr:spPr bwMode="auto">
        <a:xfrm flipV="1">
          <a:off x="5003800" y="7183348"/>
          <a:ext cx="647700" cy="4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101797</xdr:rowOff>
    </xdr:from>
    <xdr:to>
      <xdr:col>26</xdr:col>
      <xdr:colOff>50800</xdr:colOff>
      <xdr:row>37</xdr:row>
      <xdr:rowOff>105435</xdr:rowOff>
    </xdr:to>
    <xdr:cxnSp macro="">
      <xdr:nvCxnSpPr>
        <xdr:cNvPr id="117" name="直線コネクタ 116"/>
        <xdr:cNvCxnSpPr/>
      </xdr:nvCxnSpPr>
      <xdr:spPr bwMode="auto">
        <a:xfrm>
          <a:off x="4305300" y="7226497"/>
          <a:ext cx="698500" cy="3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39008</xdr:rowOff>
    </xdr:from>
    <xdr:to>
      <xdr:col>22</xdr:col>
      <xdr:colOff>114300</xdr:colOff>
      <xdr:row>37</xdr:row>
      <xdr:rowOff>101797</xdr:rowOff>
    </xdr:to>
    <xdr:cxnSp macro="">
      <xdr:nvCxnSpPr>
        <xdr:cNvPr id="120" name="直線コネクタ 119"/>
        <xdr:cNvCxnSpPr/>
      </xdr:nvCxnSpPr>
      <xdr:spPr bwMode="auto">
        <a:xfrm>
          <a:off x="3606800" y="7163708"/>
          <a:ext cx="6985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145612</xdr:rowOff>
    </xdr:from>
    <xdr:to>
      <xdr:col>18</xdr:col>
      <xdr:colOff>177800</xdr:colOff>
      <xdr:row>37</xdr:row>
      <xdr:rowOff>39008</xdr:rowOff>
    </xdr:to>
    <xdr:cxnSp macro="">
      <xdr:nvCxnSpPr>
        <xdr:cNvPr id="123" name="直線コネクタ 122"/>
        <xdr:cNvCxnSpPr/>
      </xdr:nvCxnSpPr>
      <xdr:spPr bwMode="auto">
        <a:xfrm>
          <a:off x="2908300" y="7098862"/>
          <a:ext cx="698500" cy="64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7848</xdr:rowOff>
    </xdr:from>
    <xdr:to>
      <xdr:col>29</xdr:col>
      <xdr:colOff>177800</xdr:colOff>
      <xdr:row>37</xdr:row>
      <xdr:rowOff>109448</xdr:rowOff>
    </xdr:to>
    <xdr:sp macro="" textlink="">
      <xdr:nvSpPr>
        <xdr:cNvPr id="133" name="楕円 132"/>
        <xdr:cNvSpPr/>
      </xdr:nvSpPr>
      <xdr:spPr bwMode="auto">
        <a:xfrm>
          <a:off x="5600700" y="713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151375</xdr:rowOff>
    </xdr:from>
    <xdr:ext cx="762000" cy="259045"/>
    <xdr:sp macro="" textlink="">
      <xdr:nvSpPr>
        <xdr:cNvPr id="134" name="人口1人当たり決算額の推移該当値テキスト445"/>
        <xdr:cNvSpPr txBox="1"/>
      </xdr:nvSpPr>
      <xdr:spPr>
        <a:xfrm>
          <a:off x="5740400" y="710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54635</xdr:rowOff>
    </xdr:from>
    <xdr:to>
      <xdr:col>26</xdr:col>
      <xdr:colOff>101600</xdr:colOff>
      <xdr:row>37</xdr:row>
      <xdr:rowOff>156235</xdr:rowOff>
    </xdr:to>
    <xdr:sp macro="" textlink="">
      <xdr:nvSpPr>
        <xdr:cNvPr id="135" name="楕円 134"/>
        <xdr:cNvSpPr/>
      </xdr:nvSpPr>
      <xdr:spPr bwMode="auto">
        <a:xfrm>
          <a:off x="4953000" y="717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141012</xdr:rowOff>
    </xdr:from>
    <xdr:ext cx="736600" cy="259045"/>
    <xdr:sp macro="" textlink="">
      <xdr:nvSpPr>
        <xdr:cNvPr id="136" name="テキスト ボックス 135"/>
        <xdr:cNvSpPr txBox="1"/>
      </xdr:nvSpPr>
      <xdr:spPr>
        <a:xfrm>
          <a:off x="4622800" y="726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50997</xdr:rowOff>
    </xdr:from>
    <xdr:to>
      <xdr:col>22</xdr:col>
      <xdr:colOff>165100</xdr:colOff>
      <xdr:row>37</xdr:row>
      <xdr:rowOff>152597</xdr:rowOff>
    </xdr:to>
    <xdr:sp macro="" textlink="">
      <xdr:nvSpPr>
        <xdr:cNvPr id="137" name="楕円 136"/>
        <xdr:cNvSpPr/>
      </xdr:nvSpPr>
      <xdr:spPr bwMode="auto">
        <a:xfrm>
          <a:off x="4254500" y="7175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137374</xdr:rowOff>
    </xdr:from>
    <xdr:ext cx="762000" cy="259045"/>
    <xdr:sp macro="" textlink="">
      <xdr:nvSpPr>
        <xdr:cNvPr id="138" name="テキスト ボックス 137"/>
        <xdr:cNvSpPr txBox="1"/>
      </xdr:nvSpPr>
      <xdr:spPr>
        <a:xfrm>
          <a:off x="3924300" y="72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159658</xdr:rowOff>
    </xdr:from>
    <xdr:to>
      <xdr:col>19</xdr:col>
      <xdr:colOff>38100</xdr:colOff>
      <xdr:row>37</xdr:row>
      <xdr:rowOff>89808</xdr:rowOff>
    </xdr:to>
    <xdr:sp macro="" textlink="">
      <xdr:nvSpPr>
        <xdr:cNvPr id="139" name="楕円 138"/>
        <xdr:cNvSpPr/>
      </xdr:nvSpPr>
      <xdr:spPr bwMode="auto">
        <a:xfrm>
          <a:off x="3556000" y="7112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74585</xdr:rowOff>
    </xdr:from>
    <xdr:ext cx="762000" cy="259045"/>
    <xdr:sp macro="" textlink="">
      <xdr:nvSpPr>
        <xdr:cNvPr id="140" name="テキスト ボックス 139"/>
        <xdr:cNvSpPr txBox="1"/>
      </xdr:nvSpPr>
      <xdr:spPr>
        <a:xfrm>
          <a:off x="3225800" y="71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94812</xdr:rowOff>
    </xdr:from>
    <xdr:to>
      <xdr:col>15</xdr:col>
      <xdr:colOff>101600</xdr:colOff>
      <xdr:row>37</xdr:row>
      <xdr:rowOff>24962</xdr:rowOff>
    </xdr:to>
    <xdr:sp macro="" textlink="">
      <xdr:nvSpPr>
        <xdr:cNvPr id="141" name="楕円 140"/>
        <xdr:cNvSpPr/>
      </xdr:nvSpPr>
      <xdr:spPr bwMode="auto">
        <a:xfrm>
          <a:off x="2857500" y="704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206589</xdr:rowOff>
    </xdr:from>
    <xdr:ext cx="762000" cy="259045"/>
    <xdr:sp macro="" textlink="">
      <xdr:nvSpPr>
        <xdr:cNvPr id="142" name="テキスト ボックス 141"/>
        <xdr:cNvSpPr txBox="1"/>
      </xdr:nvSpPr>
      <xdr:spPr>
        <a:xfrm>
          <a:off x="2527300" y="681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128254</xdr:rowOff>
    </xdr:from>
    <xdr:to>
      <xdr:col>24</xdr:col>
      <xdr:colOff>63500</xdr:colOff>
      <xdr:row>36</xdr:row>
      <xdr:rowOff>68834</xdr:rowOff>
    </xdr:to>
    <xdr:cxnSp macro="">
      <xdr:nvCxnSpPr>
        <xdr:cNvPr id="63" name="直線コネクタ 62"/>
        <xdr:cNvCxnSpPr/>
      </xdr:nvCxnSpPr>
      <xdr:spPr>
        <a:xfrm flipV="1">
          <a:off x="3797300" y="6129004"/>
          <a:ext cx="838200" cy="1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68834</xdr:rowOff>
    </xdr:from>
    <xdr:to>
      <xdr:col>19</xdr:col>
      <xdr:colOff>177800</xdr:colOff>
      <xdr:row>37</xdr:row>
      <xdr:rowOff>85554</xdr:rowOff>
    </xdr:to>
    <xdr:cxnSp macro="">
      <xdr:nvCxnSpPr>
        <xdr:cNvPr id="66" name="直線コネクタ 65"/>
        <xdr:cNvCxnSpPr/>
      </xdr:nvCxnSpPr>
      <xdr:spPr>
        <a:xfrm flipV="1">
          <a:off x="2908300" y="6241034"/>
          <a:ext cx="8890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85554</xdr:rowOff>
    </xdr:from>
    <xdr:to>
      <xdr:col>15</xdr:col>
      <xdr:colOff>50800</xdr:colOff>
      <xdr:row>38</xdr:row>
      <xdr:rowOff>6002</xdr:rowOff>
    </xdr:to>
    <xdr:cxnSp macro="">
      <xdr:nvCxnSpPr>
        <xdr:cNvPr id="69" name="直線コネクタ 68"/>
        <xdr:cNvCxnSpPr/>
      </xdr:nvCxnSpPr>
      <xdr:spPr>
        <a:xfrm flipV="1">
          <a:off x="2019300" y="6429204"/>
          <a:ext cx="889000" cy="9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6002</xdr:rowOff>
    </xdr:from>
    <xdr:to>
      <xdr:col>10</xdr:col>
      <xdr:colOff>114300</xdr:colOff>
      <xdr:row>38</xdr:row>
      <xdr:rowOff>88265</xdr:rowOff>
    </xdr:to>
    <xdr:cxnSp macro="">
      <xdr:nvCxnSpPr>
        <xdr:cNvPr id="72" name="直線コネクタ 71"/>
        <xdr:cNvCxnSpPr/>
      </xdr:nvCxnSpPr>
      <xdr:spPr>
        <a:xfrm flipV="1">
          <a:off x="1130300" y="6521102"/>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127115</xdr:rowOff>
    </xdr:from>
    <xdr:ext cx="534377" cy="259045"/>
    <xdr:sp macro="" textlink="">
      <xdr:nvSpPr>
        <xdr:cNvPr id="74" name="テキスト ボックス 73"/>
        <xdr:cNvSpPr txBox="1"/>
      </xdr:nvSpPr>
      <xdr:spPr>
        <a:xfrm>
          <a:off x="1752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143819</xdr:rowOff>
    </xdr:from>
    <xdr:ext cx="534377" cy="259045"/>
    <xdr:sp macro="" textlink="">
      <xdr:nvSpPr>
        <xdr:cNvPr id="76" name="テキスト ボックス 75"/>
        <xdr:cNvSpPr txBox="1"/>
      </xdr:nvSpPr>
      <xdr:spPr>
        <a:xfrm>
          <a:off x="863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77454</xdr:rowOff>
    </xdr:from>
    <xdr:to>
      <xdr:col>24</xdr:col>
      <xdr:colOff>114300</xdr:colOff>
      <xdr:row>36</xdr:row>
      <xdr:rowOff>7604</xdr:rowOff>
    </xdr:to>
    <xdr:sp macro="" textlink="">
      <xdr:nvSpPr>
        <xdr:cNvPr id="82" name="楕円 81"/>
        <xdr:cNvSpPr/>
      </xdr:nvSpPr>
      <xdr:spPr>
        <a:xfrm>
          <a:off x="4584700" y="6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100331</xdr:rowOff>
    </xdr:from>
    <xdr:ext cx="599010" cy="259045"/>
    <xdr:sp macro="" textlink="">
      <xdr:nvSpPr>
        <xdr:cNvPr id="83" name="人件費該当値テキスト"/>
        <xdr:cNvSpPr txBox="1"/>
      </xdr:nvSpPr>
      <xdr:spPr>
        <a:xfrm>
          <a:off x="4686300" y="592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18034</xdr:rowOff>
    </xdr:from>
    <xdr:to>
      <xdr:col>20</xdr:col>
      <xdr:colOff>38100</xdr:colOff>
      <xdr:row>36</xdr:row>
      <xdr:rowOff>119634</xdr:rowOff>
    </xdr:to>
    <xdr:sp macro="" textlink="">
      <xdr:nvSpPr>
        <xdr:cNvPr id="84" name="楕円 83"/>
        <xdr:cNvSpPr/>
      </xdr:nvSpPr>
      <xdr:spPr>
        <a:xfrm>
          <a:off x="3746500" y="619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110761</xdr:rowOff>
    </xdr:from>
    <xdr:ext cx="534377" cy="259045"/>
    <xdr:sp macro="" textlink="">
      <xdr:nvSpPr>
        <xdr:cNvPr id="85" name="テキスト ボックス 84"/>
        <xdr:cNvSpPr txBox="1"/>
      </xdr:nvSpPr>
      <xdr:spPr>
        <a:xfrm>
          <a:off x="3530111" y="62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34754</xdr:rowOff>
    </xdr:from>
    <xdr:to>
      <xdr:col>15</xdr:col>
      <xdr:colOff>101600</xdr:colOff>
      <xdr:row>37</xdr:row>
      <xdr:rowOff>136354</xdr:rowOff>
    </xdr:to>
    <xdr:sp macro="" textlink="">
      <xdr:nvSpPr>
        <xdr:cNvPr id="86" name="楕円 85"/>
        <xdr:cNvSpPr/>
      </xdr:nvSpPr>
      <xdr:spPr>
        <a:xfrm>
          <a:off x="2857500" y="637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127481</xdr:rowOff>
    </xdr:from>
    <xdr:ext cx="534377" cy="259045"/>
    <xdr:sp macro="" textlink="">
      <xdr:nvSpPr>
        <xdr:cNvPr id="87" name="テキスト ボックス 86"/>
        <xdr:cNvSpPr txBox="1"/>
      </xdr:nvSpPr>
      <xdr:spPr>
        <a:xfrm>
          <a:off x="2641111" y="64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126652</xdr:rowOff>
    </xdr:from>
    <xdr:to>
      <xdr:col>10</xdr:col>
      <xdr:colOff>165100</xdr:colOff>
      <xdr:row>38</xdr:row>
      <xdr:rowOff>56801</xdr:rowOff>
    </xdr:to>
    <xdr:sp macro="" textlink="">
      <xdr:nvSpPr>
        <xdr:cNvPr id="88" name="楕円 87"/>
        <xdr:cNvSpPr/>
      </xdr:nvSpPr>
      <xdr:spPr>
        <a:xfrm>
          <a:off x="1968500" y="6470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47929</xdr:rowOff>
    </xdr:from>
    <xdr:ext cx="534377" cy="259045"/>
    <xdr:sp macro="" textlink="">
      <xdr:nvSpPr>
        <xdr:cNvPr id="89" name="テキスト ボックス 88"/>
        <xdr:cNvSpPr txBox="1"/>
      </xdr:nvSpPr>
      <xdr:spPr>
        <a:xfrm>
          <a:off x="1752111" y="65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37465</xdr:rowOff>
    </xdr:from>
    <xdr:to>
      <xdr:col>6</xdr:col>
      <xdr:colOff>38100</xdr:colOff>
      <xdr:row>38</xdr:row>
      <xdr:rowOff>139065</xdr:rowOff>
    </xdr:to>
    <xdr:sp macro="" textlink="">
      <xdr:nvSpPr>
        <xdr:cNvPr id="90" name="楕円 89"/>
        <xdr:cNvSpPr/>
      </xdr:nvSpPr>
      <xdr:spPr>
        <a:xfrm>
          <a:off x="1079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130192</xdr:rowOff>
    </xdr:from>
    <xdr:ext cx="534377" cy="259045"/>
    <xdr:sp macro="" textlink="">
      <xdr:nvSpPr>
        <xdr:cNvPr id="91" name="テキスト ボックス 90"/>
        <xdr:cNvSpPr txBox="1"/>
      </xdr:nvSpPr>
      <xdr:spPr>
        <a:xfrm>
          <a:off x="863111" y="66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95491</xdr:rowOff>
    </xdr:from>
    <xdr:to>
      <xdr:col>24</xdr:col>
      <xdr:colOff>63500</xdr:colOff>
      <xdr:row>56</xdr:row>
      <xdr:rowOff>120841</xdr:rowOff>
    </xdr:to>
    <xdr:cxnSp macro="">
      <xdr:nvCxnSpPr>
        <xdr:cNvPr id="121" name="直線コネクタ 120"/>
        <xdr:cNvCxnSpPr/>
      </xdr:nvCxnSpPr>
      <xdr:spPr>
        <a:xfrm flipV="1">
          <a:off x="3797300" y="9696691"/>
          <a:ext cx="838200" cy="2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120841</xdr:rowOff>
    </xdr:from>
    <xdr:to>
      <xdr:col>19</xdr:col>
      <xdr:colOff>177800</xdr:colOff>
      <xdr:row>57</xdr:row>
      <xdr:rowOff>102692</xdr:rowOff>
    </xdr:to>
    <xdr:cxnSp macro="">
      <xdr:nvCxnSpPr>
        <xdr:cNvPr id="124" name="直線コネクタ 123"/>
        <xdr:cNvCxnSpPr/>
      </xdr:nvCxnSpPr>
      <xdr:spPr>
        <a:xfrm flipV="1">
          <a:off x="2908300" y="9722041"/>
          <a:ext cx="889000" cy="1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102692</xdr:rowOff>
    </xdr:from>
    <xdr:to>
      <xdr:col>15</xdr:col>
      <xdr:colOff>50800</xdr:colOff>
      <xdr:row>58</xdr:row>
      <xdr:rowOff>110045</xdr:rowOff>
    </xdr:to>
    <xdr:cxnSp macro="">
      <xdr:nvCxnSpPr>
        <xdr:cNvPr id="127" name="直線コネクタ 126"/>
        <xdr:cNvCxnSpPr/>
      </xdr:nvCxnSpPr>
      <xdr:spPr>
        <a:xfrm flipV="1">
          <a:off x="2019300" y="9875342"/>
          <a:ext cx="889000" cy="17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110045</xdr:rowOff>
    </xdr:from>
    <xdr:to>
      <xdr:col>10</xdr:col>
      <xdr:colOff>114300</xdr:colOff>
      <xdr:row>59</xdr:row>
      <xdr:rowOff>14504</xdr:rowOff>
    </xdr:to>
    <xdr:cxnSp macro="">
      <xdr:nvCxnSpPr>
        <xdr:cNvPr id="130" name="直線コネクタ 129"/>
        <xdr:cNvCxnSpPr/>
      </xdr:nvCxnSpPr>
      <xdr:spPr>
        <a:xfrm flipV="1">
          <a:off x="1130300" y="10054145"/>
          <a:ext cx="889000" cy="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44691</xdr:rowOff>
    </xdr:from>
    <xdr:to>
      <xdr:col>24</xdr:col>
      <xdr:colOff>114300</xdr:colOff>
      <xdr:row>56</xdr:row>
      <xdr:rowOff>146291</xdr:rowOff>
    </xdr:to>
    <xdr:sp macro="" textlink="">
      <xdr:nvSpPr>
        <xdr:cNvPr id="140" name="楕円 139"/>
        <xdr:cNvSpPr/>
      </xdr:nvSpPr>
      <xdr:spPr>
        <a:xfrm>
          <a:off x="4584700" y="96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67568</xdr:rowOff>
    </xdr:from>
    <xdr:ext cx="534377" cy="259045"/>
    <xdr:sp macro="" textlink="">
      <xdr:nvSpPr>
        <xdr:cNvPr id="141" name="物件費該当値テキスト"/>
        <xdr:cNvSpPr txBox="1"/>
      </xdr:nvSpPr>
      <xdr:spPr>
        <a:xfrm>
          <a:off x="4686300" y="94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70041</xdr:rowOff>
    </xdr:from>
    <xdr:to>
      <xdr:col>20</xdr:col>
      <xdr:colOff>38100</xdr:colOff>
      <xdr:row>57</xdr:row>
      <xdr:rowOff>191</xdr:rowOff>
    </xdr:to>
    <xdr:sp macro="" textlink="">
      <xdr:nvSpPr>
        <xdr:cNvPr id="142" name="楕円 141"/>
        <xdr:cNvSpPr/>
      </xdr:nvSpPr>
      <xdr:spPr>
        <a:xfrm>
          <a:off x="3746500" y="96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16718</xdr:rowOff>
    </xdr:from>
    <xdr:ext cx="534377" cy="259045"/>
    <xdr:sp macro="" textlink="">
      <xdr:nvSpPr>
        <xdr:cNvPr id="143" name="テキスト ボックス 142"/>
        <xdr:cNvSpPr txBox="1"/>
      </xdr:nvSpPr>
      <xdr:spPr>
        <a:xfrm>
          <a:off x="3530111" y="94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51892</xdr:rowOff>
    </xdr:from>
    <xdr:to>
      <xdr:col>15</xdr:col>
      <xdr:colOff>101600</xdr:colOff>
      <xdr:row>57</xdr:row>
      <xdr:rowOff>153492</xdr:rowOff>
    </xdr:to>
    <xdr:sp macro="" textlink="">
      <xdr:nvSpPr>
        <xdr:cNvPr id="144" name="楕円 143"/>
        <xdr:cNvSpPr/>
      </xdr:nvSpPr>
      <xdr:spPr>
        <a:xfrm>
          <a:off x="2857500" y="98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144619</xdr:rowOff>
    </xdr:from>
    <xdr:ext cx="534377" cy="259045"/>
    <xdr:sp macro="" textlink="">
      <xdr:nvSpPr>
        <xdr:cNvPr id="145" name="テキスト ボックス 144"/>
        <xdr:cNvSpPr txBox="1"/>
      </xdr:nvSpPr>
      <xdr:spPr>
        <a:xfrm>
          <a:off x="2641111" y="991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59245</xdr:rowOff>
    </xdr:from>
    <xdr:to>
      <xdr:col>10</xdr:col>
      <xdr:colOff>165100</xdr:colOff>
      <xdr:row>58</xdr:row>
      <xdr:rowOff>160845</xdr:rowOff>
    </xdr:to>
    <xdr:sp macro="" textlink="">
      <xdr:nvSpPr>
        <xdr:cNvPr id="146" name="楕円 145"/>
        <xdr:cNvSpPr/>
      </xdr:nvSpPr>
      <xdr:spPr>
        <a:xfrm>
          <a:off x="1968500" y="100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151972</xdr:rowOff>
    </xdr:from>
    <xdr:ext cx="534377" cy="259045"/>
    <xdr:sp macro="" textlink="">
      <xdr:nvSpPr>
        <xdr:cNvPr id="147" name="テキスト ボックス 146"/>
        <xdr:cNvSpPr txBox="1"/>
      </xdr:nvSpPr>
      <xdr:spPr>
        <a:xfrm>
          <a:off x="1752111" y="100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135154</xdr:rowOff>
    </xdr:from>
    <xdr:to>
      <xdr:col>6</xdr:col>
      <xdr:colOff>38100</xdr:colOff>
      <xdr:row>59</xdr:row>
      <xdr:rowOff>65304</xdr:rowOff>
    </xdr:to>
    <xdr:sp macro="" textlink="">
      <xdr:nvSpPr>
        <xdr:cNvPr id="148" name="楕円 147"/>
        <xdr:cNvSpPr/>
      </xdr:nvSpPr>
      <xdr:spPr>
        <a:xfrm>
          <a:off x="1079500" y="100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56431</xdr:rowOff>
    </xdr:from>
    <xdr:ext cx="534377" cy="259045"/>
    <xdr:sp macro="" textlink="">
      <xdr:nvSpPr>
        <xdr:cNvPr id="149" name="テキスト ボックス 148"/>
        <xdr:cNvSpPr txBox="1"/>
      </xdr:nvSpPr>
      <xdr:spPr>
        <a:xfrm>
          <a:off x="863111" y="101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131471</xdr:rowOff>
    </xdr:from>
    <xdr:to>
      <xdr:col>24</xdr:col>
      <xdr:colOff>63500</xdr:colOff>
      <xdr:row>78</xdr:row>
      <xdr:rowOff>156711</xdr:rowOff>
    </xdr:to>
    <xdr:cxnSp macro="">
      <xdr:nvCxnSpPr>
        <xdr:cNvPr id="178" name="直線コネクタ 177"/>
        <xdr:cNvCxnSpPr/>
      </xdr:nvCxnSpPr>
      <xdr:spPr>
        <a:xfrm>
          <a:off x="3797300" y="13504571"/>
          <a:ext cx="838200" cy="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131471</xdr:rowOff>
    </xdr:from>
    <xdr:to>
      <xdr:col>19</xdr:col>
      <xdr:colOff>177800</xdr:colOff>
      <xdr:row>78</xdr:row>
      <xdr:rowOff>150349</xdr:rowOff>
    </xdr:to>
    <xdr:cxnSp macro="">
      <xdr:nvCxnSpPr>
        <xdr:cNvPr id="181" name="直線コネクタ 180"/>
        <xdr:cNvCxnSpPr/>
      </xdr:nvCxnSpPr>
      <xdr:spPr>
        <a:xfrm flipV="1">
          <a:off x="2908300" y="13504571"/>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148406</xdr:rowOff>
    </xdr:from>
    <xdr:to>
      <xdr:col>15</xdr:col>
      <xdr:colOff>50800</xdr:colOff>
      <xdr:row>78</xdr:row>
      <xdr:rowOff>150349</xdr:rowOff>
    </xdr:to>
    <xdr:cxnSp macro="">
      <xdr:nvCxnSpPr>
        <xdr:cNvPr id="184" name="直線コネクタ 183"/>
        <xdr:cNvCxnSpPr/>
      </xdr:nvCxnSpPr>
      <xdr:spPr>
        <a:xfrm>
          <a:off x="2019300" y="13521506"/>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141643</xdr:rowOff>
    </xdr:from>
    <xdr:to>
      <xdr:col>10</xdr:col>
      <xdr:colOff>114300</xdr:colOff>
      <xdr:row>78</xdr:row>
      <xdr:rowOff>148406</xdr:rowOff>
    </xdr:to>
    <xdr:cxnSp macro="">
      <xdr:nvCxnSpPr>
        <xdr:cNvPr id="187" name="直線コネクタ 186"/>
        <xdr:cNvCxnSpPr/>
      </xdr:nvCxnSpPr>
      <xdr:spPr>
        <a:xfrm>
          <a:off x="1130300" y="13514743"/>
          <a:ext cx="889000" cy="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105911</xdr:rowOff>
    </xdr:from>
    <xdr:to>
      <xdr:col>24</xdr:col>
      <xdr:colOff>114300</xdr:colOff>
      <xdr:row>79</xdr:row>
      <xdr:rowOff>36061</xdr:rowOff>
    </xdr:to>
    <xdr:sp macro="" textlink="">
      <xdr:nvSpPr>
        <xdr:cNvPr id="197" name="楕円 196"/>
        <xdr:cNvSpPr/>
      </xdr:nvSpPr>
      <xdr:spPr>
        <a:xfrm>
          <a:off x="4584700" y="13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20838</xdr:rowOff>
    </xdr:from>
    <xdr:ext cx="469744" cy="259045"/>
    <xdr:sp macro="" textlink="">
      <xdr:nvSpPr>
        <xdr:cNvPr id="198" name="維持補修費該当値テキスト"/>
        <xdr:cNvSpPr txBox="1"/>
      </xdr:nvSpPr>
      <xdr:spPr>
        <a:xfrm>
          <a:off x="4686300" y="1339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80671</xdr:rowOff>
    </xdr:from>
    <xdr:to>
      <xdr:col>20</xdr:col>
      <xdr:colOff>38100</xdr:colOff>
      <xdr:row>79</xdr:row>
      <xdr:rowOff>10821</xdr:rowOff>
    </xdr:to>
    <xdr:sp macro="" textlink="">
      <xdr:nvSpPr>
        <xdr:cNvPr id="199" name="楕円 198"/>
        <xdr:cNvSpPr/>
      </xdr:nvSpPr>
      <xdr:spPr>
        <a:xfrm>
          <a:off x="3746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1948</xdr:rowOff>
    </xdr:from>
    <xdr:ext cx="469744" cy="259045"/>
    <xdr:sp macro="" textlink="">
      <xdr:nvSpPr>
        <xdr:cNvPr id="200" name="テキスト ボックス 199"/>
        <xdr:cNvSpPr txBox="1"/>
      </xdr:nvSpPr>
      <xdr:spPr>
        <a:xfrm>
          <a:off x="3562428"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99549</xdr:rowOff>
    </xdr:from>
    <xdr:to>
      <xdr:col>15</xdr:col>
      <xdr:colOff>101600</xdr:colOff>
      <xdr:row>79</xdr:row>
      <xdr:rowOff>29699</xdr:rowOff>
    </xdr:to>
    <xdr:sp macro="" textlink="">
      <xdr:nvSpPr>
        <xdr:cNvPr id="201" name="楕円 200"/>
        <xdr:cNvSpPr/>
      </xdr:nvSpPr>
      <xdr:spPr>
        <a:xfrm>
          <a:off x="2857500" y="1347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20826</xdr:rowOff>
    </xdr:from>
    <xdr:ext cx="469744" cy="259045"/>
    <xdr:sp macro="" textlink="">
      <xdr:nvSpPr>
        <xdr:cNvPr id="202" name="テキスト ボックス 201"/>
        <xdr:cNvSpPr txBox="1"/>
      </xdr:nvSpPr>
      <xdr:spPr>
        <a:xfrm>
          <a:off x="2673428" y="135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97606</xdr:rowOff>
    </xdr:from>
    <xdr:to>
      <xdr:col>10</xdr:col>
      <xdr:colOff>165100</xdr:colOff>
      <xdr:row>79</xdr:row>
      <xdr:rowOff>27756</xdr:rowOff>
    </xdr:to>
    <xdr:sp macro="" textlink="">
      <xdr:nvSpPr>
        <xdr:cNvPr id="203" name="楕円 202"/>
        <xdr:cNvSpPr/>
      </xdr:nvSpPr>
      <xdr:spPr>
        <a:xfrm>
          <a:off x="1968500" y="134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18883</xdr:rowOff>
    </xdr:from>
    <xdr:ext cx="469744" cy="259045"/>
    <xdr:sp macro="" textlink="">
      <xdr:nvSpPr>
        <xdr:cNvPr id="204" name="テキスト ボックス 203"/>
        <xdr:cNvSpPr txBox="1"/>
      </xdr:nvSpPr>
      <xdr:spPr>
        <a:xfrm>
          <a:off x="1784428" y="1356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90843</xdr:rowOff>
    </xdr:from>
    <xdr:to>
      <xdr:col>6</xdr:col>
      <xdr:colOff>38100</xdr:colOff>
      <xdr:row>79</xdr:row>
      <xdr:rowOff>20993</xdr:rowOff>
    </xdr:to>
    <xdr:sp macro="" textlink="">
      <xdr:nvSpPr>
        <xdr:cNvPr id="205" name="楕円 204"/>
        <xdr:cNvSpPr/>
      </xdr:nvSpPr>
      <xdr:spPr>
        <a:xfrm>
          <a:off x="10795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12120</xdr:rowOff>
    </xdr:from>
    <xdr:ext cx="469744" cy="259045"/>
    <xdr:sp macro="" textlink="">
      <xdr:nvSpPr>
        <xdr:cNvPr id="206" name="テキスト ボックス 205"/>
        <xdr:cNvSpPr txBox="1"/>
      </xdr:nvSpPr>
      <xdr:spPr>
        <a:xfrm>
          <a:off x="895428" y="135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24986</xdr:rowOff>
    </xdr:from>
    <xdr:to>
      <xdr:col>24</xdr:col>
      <xdr:colOff>63500</xdr:colOff>
      <xdr:row>98</xdr:row>
      <xdr:rowOff>47003</xdr:rowOff>
    </xdr:to>
    <xdr:cxnSp macro="">
      <xdr:nvCxnSpPr>
        <xdr:cNvPr id="240" name="直線コネクタ 239"/>
        <xdr:cNvCxnSpPr/>
      </xdr:nvCxnSpPr>
      <xdr:spPr>
        <a:xfrm flipV="1">
          <a:off x="3797300" y="16484186"/>
          <a:ext cx="838200" cy="36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169313</xdr:rowOff>
    </xdr:from>
    <xdr:ext cx="599010" cy="259045"/>
    <xdr:sp macro="" textlink="">
      <xdr:nvSpPr>
        <xdr:cNvPr id="241" name="扶助費平均値テキスト"/>
        <xdr:cNvSpPr txBox="1"/>
      </xdr:nvSpPr>
      <xdr:spPr>
        <a:xfrm>
          <a:off x="4686300" y="16114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41087</xdr:rowOff>
    </xdr:from>
    <xdr:to>
      <xdr:col>19</xdr:col>
      <xdr:colOff>177800</xdr:colOff>
      <xdr:row>98</xdr:row>
      <xdr:rowOff>47003</xdr:rowOff>
    </xdr:to>
    <xdr:cxnSp macro="">
      <xdr:nvCxnSpPr>
        <xdr:cNvPr id="243" name="直線コネクタ 242"/>
        <xdr:cNvCxnSpPr/>
      </xdr:nvCxnSpPr>
      <xdr:spPr>
        <a:xfrm>
          <a:off x="2908300" y="16843187"/>
          <a:ext cx="889000" cy="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32819</xdr:rowOff>
    </xdr:from>
    <xdr:ext cx="534377" cy="259045"/>
    <xdr:sp macro="" textlink="">
      <xdr:nvSpPr>
        <xdr:cNvPr id="245" name="テキスト ボックス 244"/>
        <xdr:cNvSpPr txBox="1"/>
      </xdr:nvSpPr>
      <xdr:spPr>
        <a:xfrm>
          <a:off x="3530111" y="163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41087</xdr:rowOff>
    </xdr:from>
    <xdr:to>
      <xdr:col>15</xdr:col>
      <xdr:colOff>50800</xdr:colOff>
      <xdr:row>98</xdr:row>
      <xdr:rowOff>63348</xdr:rowOff>
    </xdr:to>
    <xdr:cxnSp macro="">
      <xdr:nvCxnSpPr>
        <xdr:cNvPr id="246" name="直線コネクタ 245"/>
        <xdr:cNvCxnSpPr/>
      </xdr:nvCxnSpPr>
      <xdr:spPr>
        <a:xfrm flipV="1">
          <a:off x="2019300" y="16843187"/>
          <a:ext cx="889000" cy="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71282</xdr:rowOff>
    </xdr:from>
    <xdr:ext cx="534377" cy="259045"/>
    <xdr:sp macro="" textlink="">
      <xdr:nvSpPr>
        <xdr:cNvPr id="248" name="テキスト ボックス 247"/>
        <xdr:cNvSpPr txBox="1"/>
      </xdr:nvSpPr>
      <xdr:spPr>
        <a:xfrm>
          <a:off x="2641111" y="163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45417</xdr:rowOff>
    </xdr:from>
    <xdr:to>
      <xdr:col>10</xdr:col>
      <xdr:colOff>114300</xdr:colOff>
      <xdr:row>98</xdr:row>
      <xdr:rowOff>63348</xdr:rowOff>
    </xdr:to>
    <xdr:cxnSp macro="">
      <xdr:nvCxnSpPr>
        <xdr:cNvPr id="249" name="直線コネクタ 248"/>
        <xdr:cNvCxnSpPr/>
      </xdr:nvCxnSpPr>
      <xdr:spPr>
        <a:xfrm>
          <a:off x="1130300" y="16847517"/>
          <a:ext cx="889000" cy="1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149792</xdr:rowOff>
    </xdr:from>
    <xdr:ext cx="534377" cy="259045"/>
    <xdr:sp macro="" textlink="">
      <xdr:nvSpPr>
        <xdr:cNvPr id="251" name="テキスト ボックス 250"/>
        <xdr:cNvSpPr txBox="1"/>
      </xdr:nvSpPr>
      <xdr:spPr>
        <a:xfrm>
          <a:off x="1752111" y="164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7087</xdr:rowOff>
    </xdr:from>
    <xdr:ext cx="534377" cy="259045"/>
    <xdr:sp macro="" textlink="">
      <xdr:nvSpPr>
        <xdr:cNvPr id="253" name="テキスト ボックス 252"/>
        <xdr:cNvSpPr txBox="1"/>
      </xdr:nvSpPr>
      <xdr:spPr>
        <a:xfrm>
          <a:off x="863111" y="1646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145636</xdr:rowOff>
    </xdr:from>
    <xdr:to>
      <xdr:col>24</xdr:col>
      <xdr:colOff>114300</xdr:colOff>
      <xdr:row>96</xdr:row>
      <xdr:rowOff>75786</xdr:rowOff>
    </xdr:to>
    <xdr:sp macro="" textlink="">
      <xdr:nvSpPr>
        <xdr:cNvPr id="259" name="楕円 258"/>
        <xdr:cNvSpPr/>
      </xdr:nvSpPr>
      <xdr:spPr>
        <a:xfrm>
          <a:off x="4584700" y="164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124063</xdr:rowOff>
    </xdr:from>
    <xdr:ext cx="599010" cy="259045"/>
    <xdr:sp macro="" textlink="">
      <xdr:nvSpPr>
        <xdr:cNvPr id="260" name="扶助費該当値テキスト"/>
        <xdr:cNvSpPr txBox="1"/>
      </xdr:nvSpPr>
      <xdr:spPr>
        <a:xfrm>
          <a:off x="4686300" y="1641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167653</xdr:rowOff>
    </xdr:from>
    <xdr:to>
      <xdr:col>20</xdr:col>
      <xdr:colOff>38100</xdr:colOff>
      <xdr:row>98</xdr:row>
      <xdr:rowOff>97803</xdr:rowOff>
    </xdr:to>
    <xdr:sp macro="" textlink="">
      <xdr:nvSpPr>
        <xdr:cNvPr id="261" name="楕円 260"/>
        <xdr:cNvSpPr/>
      </xdr:nvSpPr>
      <xdr:spPr>
        <a:xfrm>
          <a:off x="3746500" y="167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88930</xdr:rowOff>
    </xdr:from>
    <xdr:ext cx="534377" cy="259045"/>
    <xdr:sp macro="" textlink="">
      <xdr:nvSpPr>
        <xdr:cNvPr id="262" name="テキスト ボックス 261"/>
        <xdr:cNvSpPr txBox="1"/>
      </xdr:nvSpPr>
      <xdr:spPr>
        <a:xfrm>
          <a:off x="3530111" y="1689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161737</xdr:rowOff>
    </xdr:from>
    <xdr:to>
      <xdr:col>15</xdr:col>
      <xdr:colOff>101600</xdr:colOff>
      <xdr:row>98</xdr:row>
      <xdr:rowOff>91887</xdr:rowOff>
    </xdr:to>
    <xdr:sp macro="" textlink="">
      <xdr:nvSpPr>
        <xdr:cNvPr id="263" name="楕円 262"/>
        <xdr:cNvSpPr/>
      </xdr:nvSpPr>
      <xdr:spPr>
        <a:xfrm>
          <a:off x="2857500" y="167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83014</xdr:rowOff>
    </xdr:from>
    <xdr:ext cx="534377" cy="259045"/>
    <xdr:sp macro="" textlink="">
      <xdr:nvSpPr>
        <xdr:cNvPr id="264" name="テキスト ボックス 263"/>
        <xdr:cNvSpPr txBox="1"/>
      </xdr:nvSpPr>
      <xdr:spPr>
        <a:xfrm>
          <a:off x="2641111" y="168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12548</xdr:rowOff>
    </xdr:from>
    <xdr:to>
      <xdr:col>10</xdr:col>
      <xdr:colOff>165100</xdr:colOff>
      <xdr:row>98</xdr:row>
      <xdr:rowOff>114148</xdr:rowOff>
    </xdr:to>
    <xdr:sp macro="" textlink="">
      <xdr:nvSpPr>
        <xdr:cNvPr id="265" name="楕円 264"/>
        <xdr:cNvSpPr/>
      </xdr:nvSpPr>
      <xdr:spPr>
        <a:xfrm>
          <a:off x="1968500" y="1681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105275</xdr:rowOff>
    </xdr:from>
    <xdr:ext cx="534377" cy="259045"/>
    <xdr:sp macro="" textlink="">
      <xdr:nvSpPr>
        <xdr:cNvPr id="266" name="テキスト ボックス 265"/>
        <xdr:cNvSpPr txBox="1"/>
      </xdr:nvSpPr>
      <xdr:spPr>
        <a:xfrm>
          <a:off x="1752111" y="1690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166067</xdr:rowOff>
    </xdr:from>
    <xdr:to>
      <xdr:col>6</xdr:col>
      <xdr:colOff>38100</xdr:colOff>
      <xdr:row>98</xdr:row>
      <xdr:rowOff>96217</xdr:rowOff>
    </xdr:to>
    <xdr:sp macro="" textlink="">
      <xdr:nvSpPr>
        <xdr:cNvPr id="267" name="楕円 266"/>
        <xdr:cNvSpPr/>
      </xdr:nvSpPr>
      <xdr:spPr>
        <a:xfrm>
          <a:off x="1079500" y="167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87344</xdr:rowOff>
    </xdr:from>
    <xdr:ext cx="534377" cy="259045"/>
    <xdr:sp macro="" textlink="">
      <xdr:nvSpPr>
        <xdr:cNvPr id="268" name="テキスト ボックス 267"/>
        <xdr:cNvSpPr txBox="1"/>
      </xdr:nvSpPr>
      <xdr:spPr>
        <a:xfrm>
          <a:off x="863111" y="1688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34942</xdr:rowOff>
    </xdr:from>
    <xdr:to>
      <xdr:col>54</xdr:col>
      <xdr:colOff>189865</xdr:colOff>
      <xdr:row>37</xdr:row>
      <xdr:rowOff>102013</xdr:rowOff>
    </xdr:to>
    <xdr:cxnSp macro="">
      <xdr:nvCxnSpPr>
        <xdr:cNvPr id="290" name="直線コネクタ 289"/>
        <xdr:cNvCxnSpPr/>
      </xdr:nvCxnSpPr>
      <xdr:spPr>
        <a:xfrm flipV="1">
          <a:off x="10475595" y="5864242"/>
          <a:ext cx="1270" cy="581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105840</xdr:rowOff>
    </xdr:from>
    <xdr:ext cx="534377" cy="259045"/>
    <xdr:sp macro="" textlink="">
      <xdr:nvSpPr>
        <xdr:cNvPr id="291" name="補助費等最小値テキスト"/>
        <xdr:cNvSpPr txBox="1"/>
      </xdr:nvSpPr>
      <xdr:spPr>
        <a:xfrm>
          <a:off x="10528300" y="64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102013</xdr:rowOff>
    </xdr:from>
    <xdr:to>
      <xdr:col>55</xdr:col>
      <xdr:colOff>88900</xdr:colOff>
      <xdr:row>37</xdr:row>
      <xdr:rowOff>102013</xdr:rowOff>
    </xdr:to>
    <xdr:cxnSp macro="">
      <xdr:nvCxnSpPr>
        <xdr:cNvPr id="292" name="直線コネクタ 291"/>
        <xdr:cNvCxnSpPr/>
      </xdr:nvCxnSpPr>
      <xdr:spPr>
        <a:xfrm>
          <a:off x="10388600" y="644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153069</xdr:rowOff>
    </xdr:from>
    <xdr:ext cx="599010" cy="259045"/>
    <xdr:sp macro="" textlink="">
      <xdr:nvSpPr>
        <xdr:cNvPr id="293" name="補助費等最大値テキスト"/>
        <xdr:cNvSpPr txBox="1"/>
      </xdr:nvSpPr>
      <xdr:spPr>
        <a:xfrm>
          <a:off x="10528300" y="563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34942</xdr:rowOff>
    </xdr:from>
    <xdr:to>
      <xdr:col>55</xdr:col>
      <xdr:colOff>88900</xdr:colOff>
      <xdr:row>34</xdr:row>
      <xdr:rowOff>34942</xdr:rowOff>
    </xdr:to>
    <xdr:cxnSp macro="">
      <xdr:nvCxnSpPr>
        <xdr:cNvPr id="294" name="直線コネクタ 293"/>
        <xdr:cNvCxnSpPr/>
      </xdr:nvCxnSpPr>
      <xdr:spPr>
        <a:xfrm>
          <a:off x="10388600" y="586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40273</xdr:rowOff>
    </xdr:from>
    <xdr:to>
      <xdr:col>55</xdr:col>
      <xdr:colOff>0</xdr:colOff>
      <xdr:row>35</xdr:row>
      <xdr:rowOff>11862</xdr:rowOff>
    </xdr:to>
    <xdr:cxnSp macro="">
      <xdr:nvCxnSpPr>
        <xdr:cNvPr id="295" name="直線コネクタ 294"/>
        <xdr:cNvCxnSpPr/>
      </xdr:nvCxnSpPr>
      <xdr:spPr>
        <a:xfrm>
          <a:off x="9639300" y="5526673"/>
          <a:ext cx="838200" cy="48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137736</xdr:rowOff>
    </xdr:from>
    <xdr:ext cx="534377" cy="259045"/>
    <xdr:sp macro="" textlink="">
      <xdr:nvSpPr>
        <xdr:cNvPr id="296" name="補助費等平均値テキスト"/>
        <xdr:cNvSpPr txBox="1"/>
      </xdr:nvSpPr>
      <xdr:spPr>
        <a:xfrm>
          <a:off x="10528300" y="6138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159309</xdr:rowOff>
    </xdr:from>
    <xdr:to>
      <xdr:col>55</xdr:col>
      <xdr:colOff>50800</xdr:colOff>
      <xdr:row>36</xdr:row>
      <xdr:rowOff>89459</xdr:rowOff>
    </xdr:to>
    <xdr:sp macro="" textlink="">
      <xdr:nvSpPr>
        <xdr:cNvPr id="297" name="フローチャート: 判断 296"/>
        <xdr:cNvSpPr/>
      </xdr:nvSpPr>
      <xdr:spPr>
        <a:xfrm>
          <a:off x="104267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40273</xdr:rowOff>
    </xdr:from>
    <xdr:to>
      <xdr:col>50</xdr:col>
      <xdr:colOff>114300</xdr:colOff>
      <xdr:row>36</xdr:row>
      <xdr:rowOff>12598</xdr:rowOff>
    </xdr:to>
    <xdr:cxnSp macro="">
      <xdr:nvCxnSpPr>
        <xdr:cNvPr id="298" name="直線コネクタ 297"/>
        <xdr:cNvCxnSpPr/>
      </xdr:nvCxnSpPr>
      <xdr:spPr>
        <a:xfrm flipV="1">
          <a:off x="8750300" y="5526673"/>
          <a:ext cx="889000" cy="6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37319</xdr:rowOff>
    </xdr:from>
    <xdr:to>
      <xdr:col>50</xdr:col>
      <xdr:colOff>165100</xdr:colOff>
      <xdr:row>33</xdr:row>
      <xdr:rowOff>138919</xdr:rowOff>
    </xdr:to>
    <xdr:sp macro="" textlink="">
      <xdr:nvSpPr>
        <xdr:cNvPr id="299" name="フローチャート: 判断 298"/>
        <xdr:cNvSpPr/>
      </xdr:nvSpPr>
      <xdr:spPr>
        <a:xfrm>
          <a:off x="95885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130046</xdr:rowOff>
    </xdr:from>
    <xdr:ext cx="599010" cy="259045"/>
    <xdr:sp macro="" textlink="">
      <xdr:nvSpPr>
        <xdr:cNvPr id="300" name="テキスト ボックス 299"/>
        <xdr:cNvSpPr txBox="1"/>
      </xdr:nvSpPr>
      <xdr:spPr>
        <a:xfrm>
          <a:off x="9339795" y="578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12598</xdr:rowOff>
    </xdr:from>
    <xdr:to>
      <xdr:col>45</xdr:col>
      <xdr:colOff>177800</xdr:colOff>
      <xdr:row>36</xdr:row>
      <xdr:rowOff>169336</xdr:rowOff>
    </xdr:to>
    <xdr:cxnSp macro="">
      <xdr:nvCxnSpPr>
        <xdr:cNvPr id="301" name="直線コネクタ 300"/>
        <xdr:cNvCxnSpPr/>
      </xdr:nvCxnSpPr>
      <xdr:spPr>
        <a:xfrm flipV="1">
          <a:off x="7861300" y="6184798"/>
          <a:ext cx="889000" cy="1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93234</xdr:rowOff>
    </xdr:from>
    <xdr:to>
      <xdr:col>46</xdr:col>
      <xdr:colOff>38100</xdr:colOff>
      <xdr:row>37</xdr:row>
      <xdr:rowOff>23384</xdr:rowOff>
    </xdr:to>
    <xdr:sp macro="" textlink="">
      <xdr:nvSpPr>
        <xdr:cNvPr id="302" name="フローチャート: 判断 301"/>
        <xdr:cNvSpPr/>
      </xdr:nvSpPr>
      <xdr:spPr>
        <a:xfrm>
          <a:off x="8699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14511</xdr:rowOff>
    </xdr:from>
    <xdr:ext cx="534377" cy="259045"/>
    <xdr:sp macro="" textlink="">
      <xdr:nvSpPr>
        <xdr:cNvPr id="303" name="テキスト ボックス 302"/>
        <xdr:cNvSpPr txBox="1"/>
      </xdr:nvSpPr>
      <xdr:spPr>
        <a:xfrm>
          <a:off x="8483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169336</xdr:rowOff>
    </xdr:from>
    <xdr:to>
      <xdr:col>41</xdr:col>
      <xdr:colOff>50800</xdr:colOff>
      <xdr:row>37</xdr:row>
      <xdr:rowOff>5709</xdr:rowOff>
    </xdr:to>
    <xdr:cxnSp macro="">
      <xdr:nvCxnSpPr>
        <xdr:cNvPr id="304" name="直線コネクタ 303"/>
        <xdr:cNvCxnSpPr/>
      </xdr:nvCxnSpPr>
      <xdr:spPr>
        <a:xfrm flipV="1">
          <a:off x="6972300" y="6341536"/>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130848</xdr:rowOff>
    </xdr:from>
    <xdr:to>
      <xdr:col>41</xdr:col>
      <xdr:colOff>101600</xdr:colOff>
      <xdr:row>37</xdr:row>
      <xdr:rowOff>60998</xdr:rowOff>
    </xdr:to>
    <xdr:sp macro="" textlink="">
      <xdr:nvSpPr>
        <xdr:cNvPr id="305" name="フローチャート: 判断 304"/>
        <xdr:cNvSpPr/>
      </xdr:nvSpPr>
      <xdr:spPr>
        <a:xfrm>
          <a:off x="7810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52125</xdr:rowOff>
    </xdr:from>
    <xdr:ext cx="534377" cy="259045"/>
    <xdr:sp macro="" textlink="">
      <xdr:nvSpPr>
        <xdr:cNvPr id="306" name="テキスト ボックス 305"/>
        <xdr:cNvSpPr txBox="1"/>
      </xdr:nvSpPr>
      <xdr:spPr>
        <a:xfrm>
          <a:off x="7594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133824</xdr:rowOff>
    </xdr:from>
    <xdr:to>
      <xdr:col>36</xdr:col>
      <xdr:colOff>165100</xdr:colOff>
      <xdr:row>37</xdr:row>
      <xdr:rowOff>63974</xdr:rowOff>
    </xdr:to>
    <xdr:sp macro="" textlink="">
      <xdr:nvSpPr>
        <xdr:cNvPr id="307" name="フローチャート: 判断 306"/>
        <xdr:cNvSpPr/>
      </xdr:nvSpPr>
      <xdr:spPr>
        <a:xfrm>
          <a:off x="6921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55101</xdr:rowOff>
    </xdr:from>
    <xdr:ext cx="534377" cy="259045"/>
    <xdr:sp macro="" textlink="">
      <xdr:nvSpPr>
        <xdr:cNvPr id="308" name="テキスト ボックス 307"/>
        <xdr:cNvSpPr txBox="1"/>
      </xdr:nvSpPr>
      <xdr:spPr>
        <a:xfrm>
          <a:off x="6705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132512</xdr:rowOff>
    </xdr:from>
    <xdr:to>
      <xdr:col>55</xdr:col>
      <xdr:colOff>50800</xdr:colOff>
      <xdr:row>35</xdr:row>
      <xdr:rowOff>62662</xdr:rowOff>
    </xdr:to>
    <xdr:sp macro="" textlink="">
      <xdr:nvSpPr>
        <xdr:cNvPr id="314" name="楕円 313"/>
        <xdr:cNvSpPr/>
      </xdr:nvSpPr>
      <xdr:spPr>
        <a:xfrm>
          <a:off x="10426700" y="59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155389</xdr:rowOff>
    </xdr:from>
    <xdr:ext cx="599010" cy="259045"/>
    <xdr:sp macro="" textlink="">
      <xdr:nvSpPr>
        <xdr:cNvPr id="315" name="補助費等該当値テキスト"/>
        <xdr:cNvSpPr txBox="1"/>
      </xdr:nvSpPr>
      <xdr:spPr>
        <a:xfrm>
          <a:off x="10528300" y="581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160923</xdr:rowOff>
    </xdr:from>
    <xdr:to>
      <xdr:col>50</xdr:col>
      <xdr:colOff>165100</xdr:colOff>
      <xdr:row>32</xdr:row>
      <xdr:rowOff>91073</xdr:rowOff>
    </xdr:to>
    <xdr:sp macro="" textlink="">
      <xdr:nvSpPr>
        <xdr:cNvPr id="316" name="楕円 315"/>
        <xdr:cNvSpPr/>
      </xdr:nvSpPr>
      <xdr:spPr>
        <a:xfrm>
          <a:off x="9588500" y="547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107600</xdr:rowOff>
    </xdr:from>
    <xdr:ext cx="599010" cy="259045"/>
    <xdr:sp macro="" textlink="">
      <xdr:nvSpPr>
        <xdr:cNvPr id="317" name="テキスト ボックス 316"/>
        <xdr:cNvSpPr txBox="1"/>
      </xdr:nvSpPr>
      <xdr:spPr>
        <a:xfrm>
          <a:off x="9339795" y="525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133248</xdr:rowOff>
    </xdr:from>
    <xdr:to>
      <xdr:col>46</xdr:col>
      <xdr:colOff>38100</xdr:colOff>
      <xdr:row>36</xdr:row>
      <xdr:rowOff>63398</xdr:rowOff>
    </xdr:to>
    <xdr:sp macro="" textlink="">
      <xdr:nvSpPr>
        <xdr:cNvPr id="318" name="楕円 317"/>
        <xdr:cNvSpPr/>
      </xdr:nvSpPr>
      <xdr:spPr>
        <a:xfrm>
          <a:off x="8699500" y="61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79925</xdr:rowOff>
    </xdr:from>
    <xdr:ext cx="599010" cy="259045"/>
    <xdr:sp macro="" textlink="">
      <xdr:nvSpPr>
        <xdr:cNvPr id="319" name="テキスト ボックス 318"/>
        <xdr:cNvSpPr txBox="1"/>
      </xdr:nvSpPr>
      <xdr:spPr>
        <a:xfrm>
          <a:off x="8450795" y="59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118536</xdr:rowOff>
    </xdr:from>
    <xdr:to>
      <xdr:col>41</xdr:col>
      <xdr:colOff>101600</xdr:colOff>
      <xdr:row>37</xdr:row>
      <xdr:rowOff>48686</xdr:rowOff>
    </xdr:to>
    <xdr:sp macro="" textlink="">
      <xdr:nvSpPr>
        <xdr:cNvPr id="320" name="楕円 319"/>
        <xdr:cNvSpPr/>
      </xdr:nvSpPr>
      <xdr:spPr>
        <a:xfrm>
          <a:off x="7810500" y="62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65213</xdr:rowOff>
    </xdr:from>
    <xdr:ext cx="534377" cy="259045"/>
    <xdr:sp macro="" textlink="">
      <xdr:nvSpPr>
        <xdr:cNvPr id="321" name="テキスト ボックス 320"/>
        <xdr:cNvSpPr txBox="1"/>
      </xdr:nvSpPr>
      <xdr:spPr>
        <a:xfrm>
          <a:off x="7594111" y="60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126359</xdr:rowOff>
    </xdr:from>
    <xdr:to>
      <xdr:col>36</xdr:col>
      <xdr:colOff>165100</xdr:colOff>
      <xdr:row>37</xdr:row>
      <xdr:rowOff>56509</xdr:rowOff>
    </xdr:to>
    <xdr:sp macro="" textlink="">
      <xdr:nvSpPr>
        <xdr:cNvPr id="322" name="楕円 321"/>
        <xdr:cNvSpPr/>
      </xdr:nvSpPr>
      <xdr:spPr>
        <a:xfrm>
          <a:off x="6921500" y="629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73036</xdr:rowOff>
    </xdr:from>
    <xdr:ext cx="534377" cy="259045"/>
    <xdr:sp macro="" textlink="">
      <xdr:nvSpPr>
        <xdr:cNvPr id="323" name="テキスト ボックス 322"/>
        <xdr:cNvSpPr txBox="1"/>
      </xdr:nvSpPr>
      <xdr:spPr>
        <a:xfrm>
          <a:off x="6705111" y="60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7" name="直線コネクタ 346"/>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8"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9" name="直線コネクタ 348"/>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0"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1" name="直線コネクタ 350"/>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46370</xdr:rowOff>
    </xdr:from>
    <xdr:to>
      <xdr:col>55</xdr:col>
      <xdr:colOff>0</xdr:colOff>
      <xdr:row>56</xdr:row>
      <xdr:rowOff>162331</xdr:rowOff>
    </xdr:to>
    <xdr:cxnSp macro="">
      <xdr:nvCxnSpPr>
        <xdr:cNvPr id="352" name="直線コネクタ 351"/>
        <xdr:cNvCxnSpPr/>
      </xdr:nvCxnSpPr>
      <xdr:spPr>
        <a:xfrm flipV="1">
          <a:off x="9639300" y="8961770"/>
          <a:ext cx="838200" cy="80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3" name="普通建設事業費平均値テキスト"/>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4" name="フローチャート: 判断 353"/>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51719</xdr:rowOff>
    </xdr:from>
    <xdr:to>
      <xdr:col>50</xdr:col>
      <xdr:colOff>114300</xdr:colOff>
      <xdr:row>56</xdr:row>
      <xdr:rowOff>162331</xdr:rowOff>
    </xdr:to>
    <xdr:cxnSp macro="">
      <xdr:nvCxnSpPr>
        <xdr:cNvPr id="355" name="直線コネクタ 354"/>
        <xdr:cNvCxnSpPr/>
      </xdr:nvCxnSpPr>
      <xdr:spPr>
        <a:xfrm>
          <a:off x="8750300" y="9481469"/>
          <a:ext cx="889000" cy="28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6" name="フローチャート: 判断 355"/>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7" name="テキスト ボックス 356"/>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51719</xdr:rowOff>
    </xdr:from>
    <xdr:to>
      <xdr:col>45</xdr:col>
      <xdr:colOff>177800</xdr:colOff>
      <xdr:row>58</xdr:row>
      <xdr:rowOff>86589</xdr:rowOff>
    </xdr:to>
    <xdr:cxnSp macro="">
      <xdr:nvCxnSpPr>
        <xdr:cNvPr id="358" name="直線コネクタ 357"/>
        <xdr:cNvCxnSpPr/>
      </xdr:nvCxnSpPr>
      <xdr:spPr>
        <a:xfrm flipV="1">
          <a:off x="7861300" y="9481469"/>
          <a:ext cx="889000" cy="5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9" name="フローチャート: 判断 358"/>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60" name="テキスト ボックス 359"/>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28463</xdr:rowOff>
    </xdr:from>
    <xdr:to>
      <xdr:col>41</xdr:col>
      <xdr:colOff>50800</xdr:colOff>
      <xdr:row>58</xdr:row>
      <xdr:rowOff>86589</xdr:rowOff>
    </xdr:to>
    <xdr:cxnSp macro="">
      <xdr:nvCxnSpPr>
        <xdr:cNvPr id="361" name="直線コネクタ 360"/>
        <xdr:cNvCxnSpPr/>
      </xdr:nvCxnSpPr>
      <xdr:spPr>
        <a:xfrm>
          <a:off x="6972300" y="9458213"/>
          <a:ext cx="889000" cy="57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2" name="フローチャート: 判断 361"/>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3" name="テキスト ボックス 362"/>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4" name="フローチャート: 判断 363"/>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124157</xdr:rowOff>
    </xdr:from>
    <xdr:ext cx="534377" cy="259045"/>
    <xdr:sp macro="" textlink="">
      <xdr:nvSpPr>
        <xdr:cNvPr id="365" name="テキスト ボックス 364"/>
        <xdr:cNvSpPr txBox="1"/>
      </xdr:nvSpPr>
      <xdr:spPr>
        <a:xfrm>
          <a:off x="6705111" y="95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167020</xdr:rowOff>
    </xdr:from>
    <xdr:to>
      <xdr:col>55</xdr:col>
      <xdr:colOff>50800</xdr:colOff>
      <xdr:row>52</xdr:row>
      <xdr:rowOff>97170</xdr:rowOff>
    </xdr:to>
    <xdr:sp macro="" textlink="">
      <xdr:nvSpPr>
        <xdr:cNvPr id="371" name="楕円 370"/>
        <xdr:cNvSpPr/>
      </xdr:nvSpPr>
      <xdr:spPr>
        <a:xfrm>
          <a:off x="10426700" y="89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18447</xdr:rowOff>
    </xdr:from>
    <xdr:ext cx="599010" cy="259045"/>
    <xdr:sp macro="" textlink="">
      <xdr:nvSpPr>
        <xdr:cNvPr id="372" name="普通建設事業費該当値テキスト"/>
        <xdr:cNvSpPr txBox="1"/>
      </xdr:nvSpPr>
      <xdr:spPr>
        <a:xfrm>
          <a:off x="10528300" y="876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111531</xdr:rowOff>
    </xdr:from>
    <xdr:to>
      <xdr:col>50</xdr:col>
      <xdr:colOff>165100</xdr:colOff>
      <xdr:row>57</xdr:row>
      <xdr:rowOff>41681</xdr:rowOff>
    </xdr:to>
    <xdr:sp macro="" textlink="">
      <xdr:nvSpPr>
        <xdr:cNvPr id="373" name="楕円 372"/>
        <xdr:cNvSpPr/>
      </xdr:nvSpPr>
      <xdr:spPr>
        <a:xfrm>
          <a:off x="9588500" y="971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32808</xdr:rowOff>
    </xdr:from>
    <xdr:ext cx="534377" cy="259045"/>
    <xdr:sp macro="" textlink="">
      <xdr:nvSpPr>
        <xdr:cNvPr id="374" name="テキスト ボックス 373"/>
        <xdr:cNvSpPr txBox="1"/>
      </xdr:nvSpPr>
      <xdr:spPr>
        <a:xfrm>
          <a:off x="9372111" y="98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919</xdr:rowOff>
    </xdr:from>
    <xdr:to>
      <xdr:col>46</xdr:col>
      <xdr:colOff>38100</xdr:colOff>
      <xdr:row>55</xdr:row>
      <xdr:rowOff>102519</xdr:rowOff>
    </xdr:to>
    <xdr:sp macro="" textlink="">
      <xdr:nvSpPr>
        <xdr:cNvPr id="375" name="楕円 374"/>
        <xdr:cNvSpPr/>
      </xdr:nvSpPr>
      <xdr:spPr>
        <a:xfrm>
          <a:off x="8699500" y="94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93646</xdr:rowOff>
    </xdr:from>
    <xdr:ext cx="534377" cy="259045"/>
    <xdr:sp macro="" textlink="">
      <xdr:nvSpPr>
        <xdr:cNvPr id="376" name="テキスト ボックス 375"/>
        <xdr:cNvSpPr txBox="1"/>
      </xdr:nvSpPr>
      <xdr:spPr>
        <a:xfrm>
          <a:off x="8483111" y="95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35789</xdr:rowOff>
    </xdr:from>
    <xdr:to>
      <xdr:col>41</xdr:col>
      <xdr:colOff>101600</xdr:colOff>
      <xdr:row>58</xdr:row>
      <xdr:rowOff>137389</xdr:rowOff>
    </xdr:to>
    <xdr:sp macro="" textlink="">
      <xdr:nvSpPr>
        <xdr:cNvPr id="377" name="楕円 376"/>
        <xdr:cNvSpPr/>
      </xdr:nvSpPr>
      <xdr:spPr>
        <a:xfrm>
          <a:off x="7810500" y="997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128516</xdr:rowOff>
    </xdr:from>
    <xdr:ext cx="534377" cy="259045"/>
    <xdr:sp macro="" textlink="">
      <xdr:nvSpPr>
        <xdr:cNvPr id="378" name="テキスト ボックス 377"/>
        <xdr:cNvSpPr txBox="1"/>
      </xdr:nvSpPr>
      <xdr:spPr>
        <a:xfrm>
          <a:off x="7594111" y="1007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149113</xdr:rowOff>
    </xdr:from>
    <xdr:to>
      <xdr:col>36</xdr:col>
      <xdr:colOff>165100</xdr:colOff>
      <xdr:row>55</xdr:row>
      <xdr:rowOff>79263</xdr:rowOff>
    </xdr:to>
    <xdr:sp macro="" textlink="">
      <xdr:nvSpPr>
        <xdr:cNvPr id="379" name="楕円 378"/>
        <xdr:cNvSpPr/>
      </xdr:nvSpPr>
      <xdr:spPr>
        <a:xfrm>
          <a:off x="6921500" y="94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95790</xdr:rowOff>
    </xdr:from>
    <xdr:ext cx="534377" cy="259045"/>
    <xdr:sp macro="" textlink="">
      <xdr:nvSpPr>
        <xdr:cNvPr id="380" name="テキスト ボックス 379"/>
        <xdr:cNvSpPr txBox="1"/>
      </xdr:nvSpPr>
      <xdr:spPr>
        <a:xfrm>
          <a:off x="6705111" y="918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6" name="直線コネクタ 405"/>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7"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8" name="直線コネクタ 407"/>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9"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0" name="直線コネクタ 409"/>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49512</xdr:rowOff>
    </xdr:from>
    <xdr:to>
      <xdr:col>55</xdr:col>
      <xdr:colOff>0</xdr:colOff>
      <xdr:row>78</xdr:row>
      <xdr:rowOff>60801</xdr:rowOff>
    </xdr:to>
    <xdr:cxnSp macro="">
      <xdr:nvCxnSpPr>
        <xdr:cNvPr id="411" name="直線コネクタ 410"/>
        <xdr:cNvCxnSpPr/>
      </xdr:nvCxnSpPr>
      <xdr:spPr>
        <a:xfrm flipV="1">
          <a:off x="9639300" y="13422612"/>
          <a:ext cx="8382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2" name="普通建設事業費 （ うち新規整備　）平均値テキスト"/>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3" name="フローチャート: 判断 412"/>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6023</xdr:rowOff>
    </xdr:from>
    <xdr:to>
      <xdr:col>50</xdr:col>
      <xdr:colOff>114300</xdr:colOff>
      <xdr:row>78</xdr:row>
      <xdr:rowOff>60801</xdr:rowOff>
    </xdr:to>
    <xdr:cxnSp macro="">
      <xdr:nvCxnSpPr>
        <xdr:cNvPr id="414" name="直線コネクタ 413"/>
        <xdr:cNvCxnSpPr/>
      </xdr:nvCxnSpPr>
      <xdr:spPr>
        <a:xfrm>
          <a:off x="8750300" y="13036223"/>
          <a:ext cx="889000" cy="3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5" name="フローチャート: 判断 414"/>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6" name="テキスト ボックス 415"/>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6023</xdr:rowOff>
    </xdr:from>
    <xdr:to>
      <xdr:col>45</xdr:col>
      <xdr:colOff>177800</xdr:colOff>
      <xdr:row>79</xdr:row>
      <xdr:rowOff>73885</xdr:rowOff>
    </xdr:to>
    <xdr:cxnSp macro="">
      <xdr:nvCxnSpPr>
        <xdr:cNvPr id="417" name="直線コネクタ 416"/>
        <xdr:cNvCxnSpPr/>
      </xdr:nvCxnSpPr>
      <xdr:spPr>
        <a:xfrm flipV="1">
          <a:off x="7861300" y="13036223"/>
          <a:ext cx="889000" cy="58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8" name="フローチャート: 判断 417"/>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9" name="テキスト ボックス 418"/>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162473</xdr:rowOff>
    </xdr:from>
    <xdr:to>
      <xdr:col>41</xdr:col>
      <xdr:colOff>50800</xdr:colOff>
      <xdr:row>79</xdr:row>
      <xdr:rowOff>73885</xdr:rowOff>
    </xdr:to>
    <xdr:cxnSp macro="">
      <xdr:nvCxnSpPr>
        <xdr:cNvPr id="420" name="直線コネクタ 419"/>
        <xdr:cNvCxnSpPr/>
      </xdr:nvCxnSpPr>
      <xdr:spPr>
        <a:xfrm>
          <a:off x="6972300" y="12849773"/>
          <a:ext cx="889000" cy="76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1" name="フローチャート: 判断 420"/>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22" name="テキスト ボックス 421"/>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3" name="フローチャート: 判断 422"/>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4" name="テキスト ボックス 423"/>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170162</xdr:rowOff>
    </xdr:from>
    <xdr:to>
      <xdr:col>55</xdr:col>
      <xdr:colOff>50800</xdr:colOff>
      <xdr:row>78</xdr:row>
      <xdr:rowOff>100312</xdr:rowOff>
    </xdr:to>
    <xdr:sp macro="" textlink="">
      <xdr:nvSpPr>
        <xdr:cNvPr id="430" name="楕円 429"/>
        <xdr:cNvSpPr/>
      </xdr:nvSpPr>
      <xdr:spPr>
        <a:xfrm>
          <a:off x="10426700" y="133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148589</xdr:rowOff>
    </xdr:from>
    <xdr:ext cx="534377" cy="259045"/>
    <xdr:sp macro="" textlink="">
      <xdr:nvSpPr>
        <xdr:cNvPr id="431" name="普通建設事業費 （ うち新規整備　）該当値テキスト"/>
        <xdr:cNvSpPr txBox="1"/>
      </xdr:nvSpPr>
      <xdr:spPr>
        <a:xfrm>
          <a:off x="10528300" y="1335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10001</xdr:rowOff>
    </xdr:from>
    <xdr:to>
      <xdr:col>50</xdr:col>
      <xdr:colOff>165100</xdr:colOff>
      <xdr:row>78</xdr:row>
      <xdr:rowOff>111601</xdr:rowOff>
    </xdr:to>
    <xdr:sp macro="" textlink="">
      <xdr:nvSpPr>
        <xdr:cNvPr id="432" name="楕円 431"/>
        <xdr:cNvSpPr/>
      </xdr:nvSpPr>
      <xdr:spPr>
        <a:xfrm>
          <a:off x="9588500" y="133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102728</xdr:rowOff>
    </xdr:from>
    <xdr:ext cx="534377" cy="259045"/>
    <xdr:sp macro="" textlink="">
      <xdr:nvSpPr>
        <xdr:cNvPr id="433" name="テキスト ボックス 432"/>
        <xdr:cNvSpPr txBox="1"/>
      </xdr:nvSpPr>
      <xdr:spPr>
        <a:xfrm>
          <a:off x="9372111" y="134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126674</xdr:rowOff>
    </xdr:from>
    <xdr:to>
      <xdr:col>46</xdr:col>
      <xdr:colOff>38100</xdr:colOff>
      <xdr:row>76</xdr:row>
      <xdr:rowOff>56824</xdr:rowOff>
    </xdr:to>
    <xdr:sp macro="" textlink="">
      <xdr:nvSpPr>
        <xdr:cNvPr id="434" name="楕円 433"/>
        <xdr:cNvSpPr/>
      </xdr:nvSpPr>
      <xdr:spPr>
        <a:xfrm>
          <a:off x="8699500" y="129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47950</xdr:rowOff>
    </xdr:from>
    <xdr:ext cx="534377" cy="259045"/>
    <xdr:sp macro="" textlink="">
      <xdr:nvSpPr>
        <xdr:cNvPr id="435" name="テキスト ボックス 434"/>
        <xdr:cNvSpPr txBox="1"/>
      </xdr:nvSpPr>
      <xdr:spPr>
        <a:xfrm>
          <a:off x="8483111" y="130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23085</xdr:rowOff>
    </xdr:from>
    <xdr:to>
      <xdr:col>41</xdr:col>
      <xdr:colOff>101600</xdr:colOff>
      <xdr:row>79</xdr:row>
      <xdr:rowOff>124685</xdr:rowOff>
    </xdr:to>
    <xdr:sp macro="" textlink="">
      <xdr:nvSpPr>
        <xdr:cNvPr id="436" name="楕円 435"/>
        <xdr:cNvSpPr/>
      </xdr:nvSpPr>
      <xdr:spPr>
        <a:xfrm>
          <a:off x="7810500" y="1356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115812</xdr:rowOff>
    </xdr:from>
    <xdr:ext cx="469744" cy="259045"/>
    <xdr:sp macro="" textlink="">
      <xdr:nvSpPr>
        <xdr:cNvPr id="437" name="テキスト ボックス 436"/>
        <xdr:cNvSpPr txBox="1"/>
      </xdr:nvSpPr>
      <xdr:spPr>
        <a:xfrm>
          <a:off x="7626428" y="1366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111673</xdr:rowOff>
    </xdr:from>
    <xdr:to>
      <xdr:col>36</xdr:col>
      <xdr:colOff>165100</xdr:colOff>
      <xdr:row>75</xdr:row>
      <xdr:rowOff>41823</xdr:rowOff>
    </xdr:to>
    <xdr:sp macro="" textlink="">
      <xdr:nvSpPr>
        <xdr:cNvPr id="438" name="楕円 437"/>
        <xdr:cNvSpPr/>
      </xdr:nvSpPr>
      <xdr:spPr>
        <a:xfrm>
          <a:off x="6921500" y="1279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58350</xdr:rowOff>
    </xdr:from>
    <xdr:ext cx="534377" cy="259045"/>
    <xdr:sp macro="" textlink="">
      <xdr:nvSpPr>
        <xdr:cNvPr id="439" name="テキスト ボックス 438"/>
        <xdr:cNvSpPr txBox="1"/>
      </xdr:nvSpPr>
      <xdr:spPr>
        <a:xfrm>
          <a:off x="6705111" y="125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5" name="直線コネクタ 464"/>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6"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7" name="直線コネクタ 466"/>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8"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9" name="直線コネクタ 468"/>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36819</xdr:rowOff>
    </xdr:from>
    <xdr:to>
      <xdr:col>55</xdr:col>
      <xdr:colOff>0</xdr:colOff>
      <xdr:row>98</xdr:row>
      <xdr:rowOff>48826</xdr:rowOff>
    </xdr:to>
    <xdr:cxnSp macro="">
      <xdr:nvCxnSpPr>
        <xdr:cNvPr id="470" name="直線コネクタ 469"/>
        <xdr:cNvCxnSpPr/>
      </xdr:nvCxnSpPr>
      <xdr:spPr>
        <a:xfrm flipV="1">
          <a:off x="9639300" y="15981669"/>
          <a:ext cx="838200" cy="8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1" name="普通建設事業費 （ うち更新整備　）平均値テキスト"/>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2" name="フローチャート: 判断 471"/>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48826</xdr:rowOff>
    </xdr:from>
    <xdr:to>
      <xdr:col>50</xdr:col>
      <xdr:colOff>114300</xdr:colOff>
      <xdr:row>98</xdr:row>
      <xdr:rowOff>128651</xdr:rowOff>
    </xdr:to>
    <xdr:cxnSp macro="">
      <xdr:nvCxnSpPr>
        <xdr:cNvPr id="473" name="直線コネクタ 472"/>
        <xdr:cNvCxnSpPr/>
      </xdr:nvCxnSpPr>
      <xdr:spPr>
        <a:xfrm flipV="1">
          <a:off x="8750300" y="16850926"/>
          <a:ext cx="889000" cy="7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4" name="フローチャート: 判断 473"/>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5" name="テキスト ボックス 474"/>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128651</xdr:rowOff>
    </xdr:from>
    <xdr:to>
      <xdr:col>45</xdr:col>
      <xdr:colOff>177800</xdr:colOff>
      <xdr:row>98</xdr:row>
      <xdr:rowOff>140974</xdr:rowOff>
    </xdr:to>
    <xdr:cxnSp macro="">
      <xdr:nvCxnSpPr>
        <xdr:cNvPr id="476" name="直線コネクタ 475"/>
        <xdr:cNvCxnSpPr/>
      </xdr:nvCxnSpPr>
      <xdr:spPr>
        <a:xfrm flipV="1">
          <a:off x="7861300" y="16930751"/>
          <a:ext cx="889000" cy="1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7" name="フローチャート: 判断 476"/>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8" name="テキスト ボックス 477"/>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86164</xdr:rowOff>
    </xdr:from>
    <xdr:to>
      <xdr:col>41</xdr:col>
      <xdr:colOff>50800</xdr:colOff>
      <xdr:row>98</xdr:row>
      <xdr:rowOff>140974</xdr:rowOff>
    </xdr:to>
    <xdr:cxnSp macro="">
      <xdr:nvCxnSpPr>
        <xdr:cNvPr id="479" name="直線コネクタ 478"/>
        <xdr:cNvCxnSpPr/>
      </xdr:nvCxnSpPr>
      <xdr:spPr>
        <a:xfrm>
          <a:off x="6972300" y="16888264"/>
          <a:ext cx="889000" cy="5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0" name="フローチャート: 判断 479"/>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81" name="テキスト ボックス 480"/>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2" name="フローチャート: 判断 481"/>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83" name="テキスト ボックス 482"/>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157469</xdr:rowOff>
    </xdr:from>
    <xdr:to>
      <xdr:col>55</xdr:col>
      <xdr:colOff>50800</xdr:colOff>
      <xdr:row>93</xdr:row>
      <xdr:rowOff>87619</xdr:rowOff>
    </xdr:to>
    <xdr:sp macro="" textlink="">
      <xdr:nvSpPr>
        <xdr:cNvPr id="489" name="楕円 488"/>
        <xdr:cNvSpPr/>
      </xdr:nvSpPr>
      <xdr:spPr>
        <a:xfrm>
          <a:off x="10426700" y="159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8896</xdr:rowOff>
    </xdr:from>
    <xdr:ext cx="599010" cy="259045"/>
    <xdr:sp macro="" textlink="">
      <xdr:nvSpPr>
        <xdr:cNvPr id="490" name="普通建設事業費 （ うち更新整備　）該当値テキスト"/>
        <xdr:cNvSpPr txBox="1"/>
      </xdr:nvSpPr>
      <xdr:spPr>
        <a:xfrm>
          <a:off x="10528300" y="15782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169476</xdr:rowOff>
    </xdr:from>
    <xdr:to>
      <xdr:col>50</xdr:col>
      <xdr:colOff>165100</xdr:colOff>
      <xdr:row>98</xdr:row>
      <xdr:rowOff>99626</xdr:rowOff>
    </xdr:to>
    <xdr:sp macro="" textlink="">
      <xdr:nvSpPr>
        <xdr:cNvPr id="491" name="楕円 490"/>
        <xdr:cNvSpPr/>
      </xdr:nvSpPr>
      <xdr:spPr>
        <a:xfrm>
          <a:off x="9588500" y="1680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90753</xdr:rowOff>
    </xdr:from>
    <xdr:ext cx="534377" cy="259045"/>
    <xdr:sp macro="" textlink="">
      <xdr:nvSpPr>
        <xdr:cNvPr id="492" name="テキスト ボックス 491"/>
        <xdr:cNvSpPr txBox="1"/>
      </xdr:nvSpPr>
      <xdr:spPr>
        <a:xfrm>
          <a:off x="9372111" y="1689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77851</xdr:rowOff>
    </xdr:from>
    <xdr:to>
      <xdr:col>46</xdr:col>
      <xdr:colOff>38100</xdr:colOff>
      <xdr:row>99</xdr:row>
      <xdr:rowOff>8001</xdr:rowOff>
    </xdr:to>
    <xdr:sp macro="" textlink="">
      <xdr:nvSpPr>
        <xdr:cNvPr id="493" name="楕円 492"/>
        <xdr:cNvSpPr/>
      </xdr:nvSpPr>
      <xdr:spPr>
        <a:xfrm>
          <a:off x="8699500" y="168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170578</xdr:rowOff>
    </xdr:from>
    <xdr:ext cx="534377" cy="259045"/>
    <xdr:sp macro="" textlink="">
      <xdr:nvSpPr>
        <xdr:cNvPr id="494" name="テキスト ボックス 493"/>
        <xdr:cNvSpPr txBox="1"/>
      </xdr:nvSpPr>
      <xdr:spPr>
        <a:xfrm>
          <a:off x="8483111" y="169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90174</xdr:rowOff>
    </xdr:from>
    <xdr:to>
      <xdr:col>41</xdr:col>
      <xdr:colOff>101600</xdr:colOff>
      <xdr:row>99</xdr:row>
      <xdr:rowOff>20324</xdr:rowOff>
    </xdr:to>
    <xdr:sp macro="" textlink="">
      <xdr:nvSpPr>
        <xdr:cNvPr id="495" name="楕円 494"/>
        <xdr:cNvSpPr/>
      </xdr:nvSpPr>
      <xdr:spPr>
        <a:xfrm>
          <a:off x="7810500" y="168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11451</xdr:rowOff>
    </xdr:from>
    <xdr:ext cx="534377" cy="259045"/>
    <xdr:sp macro="" textlink="">
      <xdr:nvSpPr>
        <xdr:cNvPr id="496" name="テキスト ボックス 495"/>
        <xdr:cNvSpPr txBox="1"/>
      </xdr:nvSpPr>
      <xdr:spPr>
        <a:xfrm>
          <a:off x="7594111" y="1698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35364</xdr:rowOff>
    </xdr:from>
    <xdr:to>
      <xdr:col>36</xdr:col>
      <xdr:colOff>165100</xdr:colOff>
      <xdr:row>98</xdr:row>
      <xdr:rowOff>136964</xdr:rowOff>
    </xdr:to>
    <xdr:sp macro="" textlink="">
      <xdr:nvSpPr>
        <xdr:cNvPr id="497" name="楕円 496"/>
        <xdr:cNvSpPr/>
      </xdr:nvSpPr>
      <xdr:spPr>
        <a:xfrm>
          <a:off x="6921500" y="168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128091</xdr:rowOff>
    </xdr:from>
    <xdr:ext cx="534377" cy="259045"/>
    <xdr:sp macro="" textlink="">
      <xdr:nvSpPr>
        <xdr:cNvPr id="498" name="テキスト ボックス 497"/>
        <xdr:cNvSpPr txBox="1"/>
      </xdr:nvSpPr>
      <xdr:spPr>
        <a:xfrm>
          <a:off x="6705111" y="1693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0" name="直線コネクタ 519"/>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3" name="災害復旧事業費最大値テキスト"/>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4" name="直線コネクタ 523"/>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5878</xdr:rowOff>
    </xdr:from>
    <xdr:to>
      <xdr:col>85</xdr:col>
      <xdr:colOff>127000</xdr:colOff>
      <xdr:row>38</xdr:row>
      <xdr:rowOff>85065</xdr:rowOff>
    </xdr:to>
    <xdr:cxnSp macro="">
      <xdr:nvCxnSpPr>
        <xdr:cNvPr id="525" name="直線コネクタ 524"/>
        <xdr:cNvCxnSpPr/>
      </xdr:nvCxnSpPr>
      <xdr:spPr>
        <a:xfrm>
          <a:off x="15481300" y="6349528"/>
          <a:ext cx="838200" cy="25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6" name="災害復旧事業費平均値テキスト"/>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7" name="フローチャート: 判断 526"/>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5878</xdr:rowOff>
    </xdr:from>
    <xdr:to>
      <xdr:col>81</xdr:col>
      <xdr:colOff>50800</xdr:colOff>
      <xdr:row>37</xdr:row>
      <xdr:rowOff>81087</xdr:rowOff>
    </xdr:to>
    <xdr:cxnSp macro="">
      <xdr:nvCxnSpPr>
        <xdr:cNvPr id="528" name="直線コネクタ 527"/>
        <xdr:cNvCxnSpPr/>
      </xdr:nvCxnSpPr>
      <xdr:spPr>
        <a:xfrm flipV="1">
          <a:off x="14592300" y="6349528"/>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9" name="フローチャート: 判断 528"/>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0" name="テキスト ボックス 529"/>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81087</xdr:rowOff>
    </xdr:from>
    <xdr:to>
      <xdr:col>76</xdr:col>
      <xdr:colOff>114300</xdr:colOff>
      <xdr:row>37</xdr:row>
      <xdr:rowOff>109570</xdr:rowOff>
    </xdr:to>
    <xdr:cxnSp macro="">
      <xdr:nvCxnSpPr>
        <xdr:cNvPr id="531" name="直線コネクタ 530"/>
        <xdr:cNvCxnSpPr/>
      </xdr:nvCxnSpPr>
      <xdr:spPr>
        <a:xfrm flipV="1">
          <a:off x="13703300" y="6424737"/>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2" name="フローチャート: 判断 531"/>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3" name="テキスト ボックス 532"/>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109570</xdr:rowOff>
    </xdr:from>
    <xdr:to>
      <xdr:col>71</xdr:col>
      <xdr:colOff>177800</xdr:colOff>
      <xdr:row>38</xdr:row>
      <xdr:rowOff>88311</xdr:rowOff>
    </xdr:to>
    <xdr:cxnSp macro="">
      <xdr:nvCxnSpPr>
        <xdr:cNvPr id="534" name="直線コネクタ 533"/>
        <xdr:cNvCxnSpPr/>
      </xdr:nvCxnSpPr>
      <xdr:spPr>
        <a:xfrm flipV="1">
          <a:off x="12814300" y="6453220"/>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5" name="フローチャート: 判断 534"/>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30842</xdr:rowOff>
    </xdr:from>
    <xdr:ext cx="469744" cy="259045"/>
    <xdr:sp macro="" textlink="">
      <xdr:nvSpPr>
        <xdr:cNvPr id="536" name="テキスト ボックス 535"/>
        <xdr:cNvSpPr txBox="1"/>
      </xdr:nvSpPr>
      <xdr:spPr>
        <a:xfrm>
          <a:off x="13468428" y="654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7" name="フローチャート: 判断 536"/>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8" name="テキスト ボックス 537"/>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34265</xdr:rowOff>
    </xdr:from>
    <xdr:to>
      <xdr:col>85</xdr:col>
      <xdr:colOff>177800</xdr:colOff>
      <xdr:row>38</xdr:row>
      <xdr:rowOff>135865</xdr:rowOff>
    </xdr:to>
    <xdr:sp macro="" textlink="">
      <xdr:nvSpPr>
        <xdr:cNvPr id="544" name="楕円 543"/>
        <xdr:cNvSpPr/>
      </xdr:nvSpPr>
      <xdr:spPr>
        <a:xfrm>
          <a:off x="162687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120642</xdr:rowOff>
    </xdr:from>
    <xdr:ext cx="469744" cy="259045"/>
    <xdr:sp macro="" textlink="">
      <xdr:nvSpPr>
        <xdr:cNvPr id="545" name="災害復旧事業費該当値テキスト"/>
        <xdr:cNvSpPr txBox="1"/>
      </xdr:nvSpPr>
      <xdr:spPr>
        <a:xfrm>
          <a:off x="16370300" y="64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126528</xdr:rowOff>
    </xdr:from>
    <xdr:to>
      <xdr:col>81</xdr:col>
      <xdr:colOff>101600</xdr:colOff>
      <xdr:row>37</xdr:row>
      <xdr:rowOff>56678</xdr:rowOff>
    </xdr:to>
    <xdr:sp macro="" textlink="">
      <xdr:nvSpPr>
        <xdr:cNvPr id="546" name="楕円 545"/>
        <xdr:cNvSpPr/>
      </xdr:nvSpPr>
      <xdr:spPr>
        <a:xfrm>
          <a:off x="15430500" y="62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47805</xdr:rowOff>
    </xdr:from>
    <xdr:ext cx="469744" cy="259045"/>
    <xdr:sp macro="" textlink="">
      <xdr:nvSpPr>
        <xdr:cNvPr id="547" name="テキスト ボックス 546"/>
        <xdr:cNvSpPr txBox="1"/>
      </xdr:nvSpPr>
      <xdr:spPr>
        <a:xfrm>
          <a:off x="15246428" y="63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30287</xdr:rowOff>
    </xdr:from>
    <xdr:to>
      <xdr:col>76</xdr:col>
      <xdr:colOff>165100</xdr:colOff>
      <xdr:row>37</xdr:row>
      <xdr:rowOff>131887</xdr:rowOff>
    </xdr:to>
    <xdr:sp macro="" textlink="">
      <xdr:nvSpPr>
        <xdr:cNvPr id="548" name="楕円 547"/>
        <xdr:cNvSpPr/>
      </xdr:nvSpPr>
      <xdr:spPr>
        <a:xfrm>
          <a:off x="14541500" y="63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123014</xdr:rowOff>
    </xdr:from>
    <xdr:ext cx="469744" cy="259045"/>
    <xdr:sp macro="" textlink="">
      <xdr:nvSpPr>
        <xdr:cNvPr id="549" name="テキスト ボックス 548"/>
        <xdr:cNvSpPr txBox="1"/>
      </xdr:nvSpPr>
      <xdr:spPr>
        <a:xfrm>
          <a:off x="14357428" y="646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58770</xdr:rowOff>
    </xdr:from>
    <xdr:to>
      <xdr:col>72</xdr:col>
      <xdr:colOff>38100</xdr:colOff>
      <xdr:row>37</xdr:row>
      <xdr:rowOff>160370</xdr:rowOff>
    </xdr:to>
    <xdr:sp macro="" textlink="">
      <xdr:nvSpPr>
        <xdr:cNvPr id="550" name="楕円 549"/>
        <xdr:cNvSpPr/>
      </xdr:nvSpPr>
      <xdr:spPr>
        <a:xfrm>
          <a:off x="13652500" y="64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5447</xdr:rowOff>
    </xdr:from>
    <xdr:ext cx="469744" cy="259045"/>
    <xdr:sp macro="" textlink="">
      <xdr:nvSpPr>
        <xdr:cNvPr id="551" name="テキスト ボックス 550"/>
        <xdr:cNvSpPr txBox="1"/>
      </xdr:nvSpPr>
      <xdr:spPr>
        <a:xfrm>
          <a:off x="13468428" y="617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37511</xdr:rowOff>
    </xdr:from>
    <xdr:to>
      <xdr:col>67</xdr:col>
      <xdr:colOff>101600</xdr:colOff>
      <xdr:row>38</xdr:row>
      <xdr:rowOff>139111</xdr:rowOff>
    </xdr:to>
    <xdr:sp macro="" textlink="">
      <xdr:nvSpPr>
        <xdr:cNvPr id="552" name="楕円 551"/>
        <xdr:cNvSpPr/>
      </xdr:nvSpPr>
      <xdr:spPr>
        <a:xfrm>
          <a:off x="12763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130238</xdr:rowOff>
    </xdr:from>
    <xdr:ext cx="469744" cy="259045"/>
    <xdr:sp macro="" textlink="">
      <xdr:nvSpPr>
        <xdr:cNvPr id="553" name="テキスト ボックス 552"/>
        <xdr:cNvSpPr txBox="1"/>
      </xdr:nvSpPr>
      <xdr:spPr>
        <a:xfrm>
          <a:off x="12579428" y="664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3" name="テキスト ボックス 622"/>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7" name="テキスト ボックス 626"/>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1" name="直線コネクタ 630"/>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2" name="公債費最小値テキスト"/>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3" name="直線コネクタ 632"/>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4" name="公債費最大値テキスト"/>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5" name="直線コネクタ 634"/>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161603</xdr:rowOff>
    </xdr:from>
    <xdr:to>
      <xdr:col>85</xdr:col>
      <xdr:colOff>127000</xdr:colOff>
      <xdr:row>78</xdr:row>
      <xdr:rowOff>17870</xdr:rowOff>
    </xdr:to>
    <xdr:cxnSp macro="">
      <xdr:nvCxnSpPr>
        <xdr:cNvPr id="636" name="直線コネクタ 635"/>
        <xdr:cNvCxnSpPr/>
      </xdr:nvCxnSpPr>
      <xdr:spPr>
        <a:xfrm flipV="1">
          <a:off x="15481300" y="13363253"/>
          <a:ext cx="8382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7" name="公債費平均値テキスト"/>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8" name="フローチャート: 判断 637"/>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2484</xdr:rowOff>
    </xdr:from>
    <xdr:to>
      <xdr:col>81</xdr:col>
      <xdr:colOff>50800</xdr:colOff>
      <xdr:row>78</xdr:row>
      <xdr:rowOff>17870</xdr:rowOff>
    </xdr:to>
    <xdr:cxnSp macro="">
      <xdr:nvCxnSpPr>
        <xdr:cNvPr id="639" name="直線コネクタ 638"/>
        <xdr:cNvCxnSpPr/>
      </xdr:nvCxnSpPr>
      <xdr:spPr>
        <a:xfrm>
          <a:off x="14592300" y="13375584"/>
          <a:ext cx="889000" cy="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40" name="フローチャート: 判断 639"/>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41" name="テキスト ボックス 640"/>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144686</xdr:rowOff>
    </xdr:from>
    <xdr:to>
      <xdr:col>76</xdr:col>
      <xdr:colOff>114300</xdr:colOff>
      <xdr:row>78</xdr:row>
      <xdr:rowOff>2484</xdr:rowOff>
    </xdr:to>
    <xdr:cxnSp macro="">
      <xdr:nvCxnSpPr>
        <xdr:cNvPr id="642" name="直線コネクタ 641"/>
        <xdr:cNvCxnSpPr/>
      </xdr:nvCxnSpPr>
      <xdr:spPr>
        <a:xfrm>
          <a:off x="13703300" y="13346336"/>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3" name="フローチャート: 判断 642"/>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4" name="テキスト ボックス 643"/>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81578</xdr:rowOff>
    </xdr:from>
    <xdr:to>
      <xdr:col>71</xdr:col>
      <xdr:colOff>177800</xdr:colOff>
      <xdr:row>77</xdr:row>
      <xdr:rowOff>144686</xdr:rowOff>
    </xdr:to>
    <xdr:cxnSp macro="">
      <xdr:nvCxnSpPr>
        <xdr:cNvPr id="645" name="直線コネクタ 644"/>
        <xdr:cNvCxnSpPr/>
      </xdr:nvCxnSpPr>
      <xdr:spPr>
        <a:xfrm>
          <a:off x="12814300" y="13283228"/>
          <a:ext cx="889000" cy="6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6" name="フローチャート: 判断 645"/>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7" name="テキスト ボックス 646"/>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8" name="フローチャート: 判断 647"/>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9" name="テキスト ボックス 648"/>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110803</xdr:rowOff>
    </xdr:from>
    <xdr:to>
      <xdr:col>85</xdr:col>
      <xdr:colOff>177800</xdr:colOff>
      <xdr:row>78</xdr:row>
      <xdr:rowOff>40953</xdr:rowOff>
    </xdr:to>
    <xdr:sp macro="" textlink="">
      <xdr:nvSpPr>
        <xdr:cNvPr id="655" name="楕円 654"/>
        <xdr:cNvSpPr/>
      </xdr:nvSpPr>
      <xdr:spPr>
        <a:xfrm>
          <a:off x="16268700" y="133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89230</xdr:rowOff>
    </xdr:from>
    <xdr:ext cx="534377" cy="259045"/>
    <xdr:sp macro="" textlink="">
      <xdr:nvSpPr>
        <xdr:cNvPr id="656" name="公債費該当値テキスト"/>
        <xdr:cNvSpPr txBox="1"/>
      </xdr:nvSpPr>
      <xdr:spPr>
        <a:xfrm>
          <a:off x="16370300" y="1329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138520</xdr:rowOff>
    </xdr:from>
    <xdr:to>
      <xdr:col>81</xdr:col>
      <xdr:colOff>101600</xdr:colOff>
      <xdr:row>78</xdr:row>
      <xdr:rowOff>68670</xdr:rowOff>
    </xdr:to>
    <xdr:sp macro="" textlink="">
      <xdr:nvSpPr>
        <xdr:cNvPr id="657" name="楕円 656"/>
        <xdr:cNvSpPr/>
      </xdr:nvSpPr>
      <xdr:spPr>
        <a:xfrm>
          <a:off x="15430500" y="133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59797</xdr:rowOff>
    </xdr:from>
    <xdr:ext cx="534377" cy="259045"/>
    <xdr:sp macro="" textlink="">
      <xdr:nvSpPr>
        <xdr:cNvPr id="658" name="テキスト ボックス 657"/>
        <xdr:cNvSpPr txBox="1"/>
      </xdr:nvSpPr>
      <xdr:spPr>
        <a:xfrm>
          <a:off x="15214111" y="134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123134</xdr:rowOff>
    </xdr:from>
    <xdr:to>
      <xdr:col>76</xdr:col>
      <xdr:colOff>165100</xdr:colOff>
      <xdr:row>78</xdr:row>
      <xdr:rowOff>53284</xdr:rowOff>
    </xdr:to>
    <xdr:sp macro="" textlink="">
      <xdr:nvSpPr>
        <xdr:cNvPr id="659" name="楕円 658"/>
        <xdr:cNvSpPr/>
      </xdr:nvSpPr>
      <xdr:spPr>
        <a:xfrm>
          <a:off x="14541500" y="133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44411</xdr:rowOff>
    </xdr:from>
    <xdr:ext cx="534377" cy="259045"/>
    <xdr:sp macro="" textlink="">
      <xdr:nvSpPr>
        <xdr:cNvPr id="660" name="テキスト ボックス 659"/>
        <xdr:cNvSpPr txBox="1"/>
      </xdr:nvSpPr>
      <xdr:spPr>
        <a:xfrm>
          <a:off x="14325111" y="134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93886</xdr:rowOff>
    </xdr:from>
    <xdr:to>
      <xdr:col>72</xdr:col>
      <xdr:colOff>38100</xdr:colOff>
      <xdr:row>78</xdr:row>
      <xdr:rowOff>24036</xdr:rowOff>
    </xdr:to>
    <xdr:sp macro="" textlink="">
      <xdr:nvSpPr>
        <xdr:cNvPr id="661" name="楕円 660"/>
        <xdr:cNvSpPr/>
      </xdr:nvSpPr>
      <xdr:spPr>
        <a:xfrm>
          <a:off x="13652500" y="132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15163</xdr:rowOff>
    </xdr:from>
    <xdr:ext cx="534377" cy="259045"/>
    <xdr:sp macro="" textlink="">
      <xdr:nvSpPr>
        <xdr:cNvPr id="662" name="テキスト ボックス 661"/>
        <xdr:cNvSpPr txBox="1"/>
      </xdr:nvSpPr>
      <xdr:spPr>
        <a:xfrm>
          <a:off x="13436111" y="1338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30778</xdr:rowOff>
    </xdr:from>
    <xdr:to>
      <xdr:col>67</xdr:col>
      <xdr:colOff>101600</xdr:colOff>
      <xdr:row>77</xdr:row>
      <xdr:rowOff>132378</xdr:rowOff>
    </xdr:to>
    <xdr:sp macro="" textlink="">
      <xdr:nvSpPr>
        <xdr:cNvPr id="663" name="楕円 662"/>
        <xdr:cNvSpPr/>
      </xdr:nvSpPr>
      <xdr:spPr>
        <a:xfrm>
          <a:off x="12763500" y="132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123505</xdr:rowOff>
    </xdr:from>
    <xdr:ext cx="534377" cy="259045"/>
    <xdr:sp macro="" textlink="">
      <xdr:nvSpPr>
        <xdr:cNvPr id="664" name="テキスト ボックス 663"/>
        <xdr:cNvSpPr txBox="1"/>
      </xdr:nvSpPr>
      <xdr:spPr>
        <a:xfrm>
          <a:off x="12547111" y="1332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8" name="直線コネクタ 687"/>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9"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90" name="直線コネクタ 689"/>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1"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2" name="直線コネクタ 691"/>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53163</xdr:rowOff>
    </xdr:from>
    <xdr:to>
      <xdr:col>85</xdr:col>
      <xdr:colOff>127000</xdr:colOff>
      <xdr:row>93</xdr:row>
      <xdr:rowOff>89649</xdr:rowOff>
    </xdr:to>
    <xdr:cxnSp macro="">
      <xdr:nvCxnSpPr>
        <xdr:cNvPr id="693" name="直線コネクタ 692"/>
        <xdr:cNvCxnSpPr/>
      </xdr:nvCxnSpPr>
      <xdr:spPr>
        <a:xfrm flipV="1">
          <a:off x="15481300" y="15655113"/>
          <a:ext cx="838200" cy="37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4" name="積立金平均値テキスト"/>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5" name="フローチャート: 判断 694"/>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89649</xdr:rowOff>
    </xdr:from>
    <xdr:to>
      <xdr:col>81</xdr:col>
      <xdr:colOff>50800</xdr:colOff>
      <xdr:row>93</xdr:row>
      <xdr:rowOff>165951</xdr:rowOff>
    </xdr:to>
    <xdr:cxnSp macro="">
      <xdr:nvCxnSpPr>
        <xdr:cNvPr id="696" name="直線コネクタ 695"/>
        <xdr:cNvCxnSpPr/>
      </xdr:nvCxnSpPr>
      <xdr:spPr>
        <a:xfrm flipV="1">
          <a:off x="14592300" y="16034499"/>
          <a:ext cx="889000" cy="7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7" name="フローチャート: 判断 696"/>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8" name="テキスト ボックス 697"/>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165951</xdr:rowOff>
    </xdr:from>
    <xdr:to>
      <xdr:col>76</xdr:col>
      <xdr:colOff>114300</xdr:colOff>
      <xdr:row>97</xdr:row>
      <xdr:rowOff>45923</xdr:rowOff>
    </xdr:to>
    <xdr:cxnSp macro="">
      <xdr:nvCxnSpPr>
        <xdr:cNvPr id="699" name="直線コネクタ 698"/>
        <xdr:cNvCxnSpPr/>
      </xdr:nvCxnSpPr>
      <xdr:spPr>
        <a:xfrm flipV="1">
          <a:off x="13703300" y="16110801"/>
          <a:ext cx="889000" cy="5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700" name="フローチャート: 判断 699"/>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75759</xdr:rowOff>
    </xdr:from>
    <xdr:ext cx="534377" cy="259045"/>
    <xdr:sp macro="" textlink="">
      <xdr:nvSpPr>
        <xdr:cNvPr id="701" name="テキスト ボックス 700"/>
        <xdr:cNvSpPr txBox="1"/>
      </xdr:nvSpPr>
      <xdr:spPr>
        <a:xfrm>
          <a:off x="14325111"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45923</xdr:rowOff>
    </xdr:from>
    <xdr:to>
      <xdr:col>71</xdr:col>
      <xdr:colOff>177800</xdr:colOff>
      <xdr:row>97</xdr:row>
      <xdr:rowOff>69214</xdr:rowOff>
    </xdr:to>
    <xdr:cxnSp macro="">
      <xdr:nvCxnSpPr>
        <xdr:cNvPr id="702" name="直線コネクタ 701"/>
        <xdr:cNvCxnSpPr/>
      </xdr:nvCxnSpPr>
      <xdr:spPr>
        <a:xfrm flipV="1">
          <a:off x="12814300" y="16676573"/>
          <a:ext cx="889000" cy="2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3" name="フローチャート: 判断 702"/>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4" name="テキスト ボックス 703"/>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5" name="フローチャート: 判断 704"/>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6" name="テキスト ボックス 705"/>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2363</xdr:rowOff>
    </xdr:from>
    <xdr:to>
      <xdr:col>85</xdr:col>
      <xdr:colOff>177800</xdr:colOff>
      <xdr:row>91</xdr:row>
      <xdr:rowOff>103963</xdr:rowOff>
    </xdr:to>
    <xdr:sp macro="" textlink="">
      <xdr:nvSpPr>
        <xdr:cNvPr id="712" name="楕円 711"/>
        <xdr:cNvSpPr/>
      </xdr:nvSpPr>
      <xdr:spPr>
        <a:xfrm>
          <a:off x="16268700" y="1560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88740</xdr:rowOff>
    </xdr:from>
    <xdr:ext cx="599010" cy="259045"/>
    <xdr:sp macro="" textlink="">
      <xdr:nvSpPr>
        <xdr:cNvPr id="713" name="積立金該当値テキスト"/>
        <xdr:cNvSpPr txBox="1"/>
      </xdr:nvSpPr>
      <xdr:spPr>
        <a:xfrm>
          <a:off x="16370300" y="1551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38849</xdr:rowOff>
    </xdr:from>
    <xdr:to>
      <xdr:col>81</xdr:col>
      <xdr:colOff>101600</xdr:colOff>
      <xdr:row>93</xdr:row>
      <xdr:rowOff>140449</xdr:rowOff>
    </xdr:to>
    <xdr:sp macro="" textlink="">
      <xdr:nvSpPr>
        <xdr:cNvPr id="714" name="楕円 713"/>
        <xdr:cNvSpPr/>
      </xdr:nvSpPr>
      <xdr:spPr>
        <a:xfrm>
          <a:off x="15430500" y="159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156976</xdr:rowOff>
    </xdr:from>
    <xdr:ext cx="534377" cy="259045"/>
    <xdr:sp macro="" textlink="">
      <xdr:nvSpPr>
        <xdr:cNvPr id="715" name="テキスト ボックス 714"/>
        <xdr:cNvSpPr txBox="1"/>
      </xdr:nvSpPr>
      <xdr:spPr>
        <a:xfrm>
          <a:off x="15214111" y="157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115151</xdr:rowOff>
    </xdr:from>
    <xdr:to>
      <xdr:col>76</xdr:col>
      <xdr:colOff>165100</xdr:colOff>
      <xdr:row>94</xdr:row>
      <xdr:rowOff>45301</xdr:rowOff>
    </xdr:to>
    <xdr:sp macro="" textlink="">
      <xdr:nvSpPr>
        <xdr:cNvPr id="716" name="楕円 715"/>
        <xdr:cNvSpPr/>
      </xdr:nvSpPr>
      <xdr:spPr>
        <a:xfrm>
          <a:off x="14541500" y="1606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61828</xdr:rowOff>
    </xdr:from>
    <xdr:ext cx="534377" cy="259045"/>
    <xdr:sp macro="" textlink="">
      <xdr:nvSpPr>
        <xdr:cNvPr id="717" name="テキスト ボックス 716"/>
        <xdr:cNvSpPr txBox="1"/>
      </xdr:nvSpPr>
      <xdr:spPr>
        <a:xfrm>
          <a:off x="14325111" y="1583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166573</xdr:rowOff>
    </xdr:from>
    <xdr:to>
      <xdr:col>72</xdr:col>
      <xdr:colOff>38100</xdr:colOff>
      <xdr:row>97</xdr:row>
      <xdr:rowOff>96723</xdr:rowOff>
    </xdr:to>
    <xdr:sp macro="" textlink="">
      <xdr:nvSpPr>
        <xdr:cNvPr id="718" name="楕円 717"/>
        <xdr:cNvSpPr/>
      </xdr:nvSpPr>
      <xdr:spPr>
        <a:xfrm>
          <a:off x="13652500" y="1662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113250</xdr:rowOff>
    </xdr:from>
    <xdr:ext cx="534377" cy="259045"/>
    <xdr:sp macro="" textlink="">
      <xdr:nvSpPr>
        <xdr:cNvPr id="719" name="テキスト ボックス 718"/>
        <xdr:cNvSpPr txBox="1"/>
      </xdr:nvSpPr>
      <xdr:spPr>
        <a:xfrm>
          <a:off x="13436111" y="164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18414</xdr:rowOff>
    </xdr:from>
    <xdr:to>
      <xdr:col>67</xdr:col>
      <xdr:colOff>101600</xdr:colOff>
      <xdr:row>97</xdr:row>
      <xdr:rowOff>120014</xdr:rowOff>
    </xdr:to>
    <xdr:sp macro="" textlink="">
      <xdr:nvSpPr>
        <xdr:cNvPr id="720" name="楕円 719"/>
        <xdr:cNvSpPr/>
      </xdr:nvSpPr>
      <xdr:spPr>
        <a:xfrm>
          <a:off x="12763500" y="166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136541</xdr:rowOff>
    </xdr:from>
    <xdr:ext cx="534377" cy="259045"/>
    <xdr:sp macro="" textlink="">
      <xdr:nvSpPr>
        <xdr:cNvPr id="721" name="テキスト ボックス 720"/>
        <xdr:cNvSpPr txBox="1"/>
      </xdr:nvSpPr>
      <xdr:spPr>
        <a:xfrm>
          <a:off x="12547111" y="1642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1" name="直線コネクタ 740"/>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4"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5" name="直線コネクタ 744"/>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86265</xdr:rowOff>
    </xdr:from>
    <xdr:to>
      <xdr:col>116</xdr:col>
      <xdr:colOff>63500</xdr:colOff>
      <xdr:row>36</xdr:row>
      <xdr:rowOff>34944</xdr:rowOff>
    </xdr:to>
    <xdr:cxnSp macro="">
      <xdr:nvCxnSpPr>
        <xdr:cNvPr id="746" name="直線コネクタ 745"/>
        <xdr:cNvCxnSpPr/>
      </xdr:nvCxnSpPr>
      <xdr:spPr>
        <a:xfrm>
          <a:off x="21323300" y="6087015"/>
          <a:ext cx="838200" cy="1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7" name="投資及び出資金平均値テキスト"/>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8" name="フローチャート: 判断 747"/>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86265</xdr:rowOff>
    </xdr:from>
    <xdr:to>
      <xdr:col>111</xdr:col>
      <xdr:colOff>177800</xdr:colOff>
      <xdr:row>36</xdr:row>
      <xdr:rowOff>77121</xdr:rowOff>
    </xdr:to>
    <xdr:cxnSp macro="">
      <xdr:nvCxnSpPr>
        <xdr:cNvPr id="749" name="直線コネクタ 748"/>
        <xdr:cNvCxnSpPr/>
      </xdr:nvCxnSpPr>
      <xdr:spPr>
        <a:xfrm flipV="1">
          <a:off x="20434300" y="6087015"/>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50" name="フローチャート: 判断 749"/>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51" name="テキスト ボックス 750"/>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9341</xdr:rowOff>
    </xdr:from>
    <xdr:to>
      <xdr:col>107</xdr:col>
      <xdr:colOff>50800</xdr:colOff>
      <xdr:row>36</xdr:row>
      <xdr:rowOff>77121</xdr:rowOff>
    </xdr:to>
    <xdr:cxnSp macro="">
      <xdr:nvCxnSpPr>
        <xdr:cNvPr id="752" name="直線コネクタ 751"/>
        <xdr:cNvCxnSpPr/>
      </xdr:nvCxnSpPr>
      <xdr:spPr>
        <a:xfrm>
          <a:off x="19545300" y="6181541"/>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3" name="フローチャート: 判断 752"/>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4" name="テキスト ボックス 753"/>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9341</xdr:rowOff>
    </xdr:from>
    <xdr:to>
      <xdr:col>102</xdr:col>
      <xdr:colOff>114300</xdr:colOff>
      <xdr:row>36</xdr:row>
      <xdr:rowOff>65748</xdr:rowOff>
    </xdr:to>
    <xdr:cxnSp macro="">
      <xdr:nvCxnSpPr>
        <xdr:cNvPr id="755" name="直線コネクタ 754"/>
        <xdr:cNvCxnSpPr/>
      </xdr:nvCxnSpPr>
      <xdr:spPr>
        <a:xfrm flipV="1">
          <a:off x="18656300" y="6181541"/>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6" name="フローチャート: 判断 755"/>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68241</xdr:rowOff>
    </xdr:from>
    <xdr:ext cx="469744" cy="259045"/>
    <xdr:sp macro="" textlink="">
      <xdr:nvSpPr>
        <xdr:cNvPr id="757" name="テキスト ボックス 756"/>
        <xdr:cNvSpPr txBox="1"/>
      </xdr:nvSpPr>
      <xdr:spPr>
        <a:xfrm>
          <a:off x="19310428" y="641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8" name="フローチャート: 判断 757"/>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68070</xdr:rowOff>
    </xdr:from>
    <xdr:ext cx="469744" cy="259045"/>
    <xdr:sp macro="" textlink="">
      <xdr:nvSpPr>
        <xdr:cNvPr id="759" name="テキスト ボックス 758"/>
        <xdr:cNvSpPr txBox="1"/>
      </xdr:nvSpPr>
      <xdr:spPr>
        <a:xfrm>
          <a:off x="18421428" y="641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155594</xdr:rowOff>
    </xdr:from>
    <xdr:to>
      <xdr:col>116</xdr:col>
      <xdr:colOff>114300</xdr:colOff>
      <xdr:row>36</xdr:row>
      <xdr:rowOff>85744</xdr:rowOff>
    </xdr:to>
    <xdr:sp macro="" textlink="">
      <xdr:nvSpPr>
        <xdr:cNvPr id="765" name="楕円 764"/>
        <xdr:cNvSpPr/>
      </xdr:nvSpPr>
      <xdr:spPr>
        <a:xfrm>
          <a:off x="22110700" y="61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7021</xdr:rowOff>
    </xdr:from>
    <xdr:ext cx="469744" cy="259045"/>
    <xdr:sp macro="" textlink="">
      <xdr:nvSpPr>
        <xdr:cNvPr id="766" name="投資及び出資金該当値テキスト"/>
        <xdr:cNvSpPr txBox="1"/>
      </xdr:nvSpPr>
      <xdr:spPr>
        <a:xfrm>
          <a:off x="22212300" y="600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35465</xdr:rowOff>
    </xdr:from>
    <xdr:to>
      <xdr:col>112</xdr:col>
      <xdr:colOff>38100</xdr:colOff>
      <xdr:row>35</xdr:row>
      <xdr:rowOff>137065</xdr:rowOff>
    </xdr:to>
    <xdr:sp macro="" textlink="">
      <xdr:nvSpPr>
        <xdr:cNvPr id="767" name="楕円 766"/>
        <xdr:cNvSpPr/>
      </xdr:nvSpPr>
      <xdr:spPr>
        <a:xfrm>
          <a:off x="21272500" y="60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153592</xdr:rowOff>
    </xdr:from>
    <xdr:ext cx="469744" cy="259045"/>
    <xdr:sp macro="" textlink="">
      <xdr:nvSpPr>
        <xdr:cNvPr id="768" name="テキスト ボックス 767"/>
        <xdr:cNvSpPr txBox="1"/>
      </xdr:nvSpPr>
      <xdr:spPr>
        <a:xfrm>
          <a:off x="21088428" y="581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26321</xdr:rowOff>
    </xdr:from>
    <xdr:to>
      <xdr:col>107</xdr:col>
      <xdr:colOff>101600</xdr:colOff>
      <xdr:row>36</xdr:row>
      <xdr:rowOff>127921</xdr:rowOff>
    </xdr:to>
    <xdr:sp macro="" textlink="">
      <xdr:nvSpPr>
        <xdr:cNvPr id="769" name="楕円 768"/>
        <xdr:cNvSpPr/>
      </xdr:nvSpPr>
      <xdr:spPr>
        <a:xfrm>
          <a:off x="20383500" y="619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144448</xdr:rowOff>
    </xdr:from>
    <xdr:ext cx="469744" cy="259045"/>
    <xdr:sp macro="" textlink="">
      <xdr:nvSpPr>
        <xdr:cNvPr id="770" name="テキスト ボックス 769"/>
        <xdr:cNvSpPr txBox="1"/>
      </xdr:nvSpPr>
      <xdr:spPr>
        <a:xfrm>
          <a:off x="20199428" y="597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129991</xdr:rowOff>
    </xdr:from>
    <xdr:to>
      <xdr:col>102</xdr:col>
      <xdr:colOff>165100</xdr:colOff>
      <xdr:row>36</xdr:row>
      <xdr:rowOff>60141</xdr:rowOff>
    </xdr:to>
    <xdr:sp macro="" textlink="">
      <xdr:nvSpPr>
        <xdr:cNvPr id="771" name="楕円 770"/>
        <xdr:cNvSpPr/>
      </xdr:nvSpPr>
      <xdr:spPr>
        <a:xfrm>
          <a:off x="19494500" y="61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76668</xdr:rowOff>
    </xdr:from>
    <xdr:ext cx="469744" cy="259045"/>
    <xdr:sp macro="" textlink="">
      <xdr:nvSpPr>
        <xdr:cNvPr id="772" name="テキスト ボックス 771"/>
        <xdr:cNvSpPr txBox="1"/>
      </xdr:nvSpPr>
      <xdr:spPr>
        <a:xfrm>
          <a:off x="19310428" y="590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14948</xdr:rowOff>
    </xdr:from>
    <xdr:to>
      <xdr:col>98</xdr:col>
      <xdr:colOff>38100</xdr:colOff>
      <xdr:row>36</xdr:row>
      <xdr:rowOff>116548</xdr:rowOff>
    </xdr:to>
    <xdr:sp macro="" textlink="">
      <xdr:nvSpPr>
        <xdr:cNvPr id="773" name="楕円 772"/>
        <xdr:cNvSpPr/>
      </xdr:nvSpPr>
      <xdr:spPr>
        <a:xfrm>
          <a:off x="18605500" y="618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133075</xdr:rowOff>
    </xdr:from>
    <xdr:ext cx="469744" cy="259045"/>
    <xdr:sp macro="" textlink="">
      <xdr:nvSpPr>
        <xdr:cNvPr id="774" name="テキスト ボックス 773"/>
        <xdr:cNvSpPr txBox="1"/>
      </xdr:nvSpPr>
      <xdr:spPr>
        <a:xfrm>
          <a:off x="18421428" y="596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8" name="テキスト ボックス 787"/>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6" name="直線コネクタ 795"/>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9" name="貸付金最大値テキスト"/>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800" name="直線コネクタ 799"/>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134671</xdr:rowOff>
    </xdr:from>
    <xdr:to>
      <xdr:col>116</xdr:col>
      <xdr:colOff>63500</xdr:colOff>
      <xdr:row>58</xdr:row>
      <xdr:rowOff>139700</xdr:rowOff>
    </xdr:to>
    <xdr:cxnSp macro="">
      <xdr:nvCxnSpPr>
        <xdr:cNvPr id="801" name="直線コネクタ 800"/>
        <xdr:cNvCxnSpPr/>
      </xdr:nvCxnSpPr>
      <xdr:spPr>
        <a:xfrm>
          <a:off x="21323300" y="1007877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2" name="貸付金平均値テキスト"/>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3" name="フローチャート: 判断 802"/>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134671</xdr:rowOff>
    </xdr:from>
    <xdr:to>
      <xdr:col>111</xdr:col>
      <xdr:colOff>177800</xdr:colOff>
      <xdr:row>58</xdr:row>
      <xdr:rowOff>134762</xdr:rowOff>
    </xdr:to>
    <xdr:cxnSp macro="">
      <xdr:nvCxnSpPr>
        <xdr:cNvPr id="804" name="直線コネクタ 803"/>
        <xdr:cNvCxnSpPr/>
      </xdr:nvCxnSpPr>
      <xdr:spPr>
        <a:xfrm flipV="1">
          <a:off x="20434300" y="1007877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5" name="フローチャート: 判断 804"/>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6" name="テキスト ボックス 805"/>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134762</xdr:rowOff>
    </xdr:from>
    <xdr:to>
      <xdr:col>107</xdr:col>
      <xdr:colOff>50800</xdr:colOff>
      <xdr:row>58</xdr:row>
      <xdr:rowOff>134854</xdr:rowOff>
    </xdr:to>
    <xdr:cxnSp macro="">
      <xdr:nvCxnSpPr>
        <xdr:cNvPr id="807" name="直線コネクタ 806"/>
        <xdr:cNvCxnSpPr/>
      </xdr:nvCxnSpPr>
      <xdr:spPr>
        <a:xfrm flipV="1">
          <a:off x="19545300" y="10078862"/>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8" name="フローチャート: 判断 807"/>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9" name="テキスト ボックス 808"/>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37653</xdr:rowOff>
    </xdr:from>
    <xdr:to>
      <xdr:col>102</xdr:col>
      <xdr:colOff>114300</xdr:colOff>
      <xdr:row>58</xdr:row>
      <xdr:rowOff>134854</xdr:rowOff>
    </xdr:to>
    <xdr:cxnSp macro="">
      <xdr:nvCxnSpPr>
        <xdr:cNvPr id="810" name="直線コネクタ 809"/>
        <xdr:cNvCxnSpPr/>
      </xdr:nvCxnSpPr>
      <xdr:spPr>
        <a:xfrm>
          <a:off x="18656300" y="9124503"/>
          <a:ext cx="889000" cy="9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1" name="フローチャート: 判断 810"/>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2" name="テキスト ボックス 811"/>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3" name="フローチャート: 判断 812"/>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114327</xdr:rowOff>
    </xdr:from>
    <xdr:ext cx="469744" cy="259045"/>
    <xdr:sp macro="" textlink="">
      <xdr:nvSpPr>
        <xdr:cNvPr id="814" name="テキスト ボックス 813"/>
        <xdr:cNvSpPr txBox="1"/>
      </xdr:nvSpPr>
      <xdr:spPr>
        <a:xfrm>
          <a:off x="18421428" y="971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83871</xdr:rowOff>
    </xdr:from>
    <xdr:to>
      <xdr:col>112</xdr:col>
      <xdr:colOff>38100</xdr:colOff>
      <xdr:row>59</xdr:row>
      <xdr:rowOff>14021</xdr:rowOff>
    </xdr:to>
    <xdr:sp macro="" textlink="">
      <xdr:nvSpPr>
        <xdr:cNvPr id="822" name="楕円 821"/>
        <xdr:cNvSpPr/>
      </xdr:nvSpPr>
      <xdr:spPr>
        <a:xfrm>
          <a:off x="21272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5148</xdr:rowOff>
    </xdr:from>
    <xdr:ext cx="313932" cy="259045"/>
    <xdr:sp macro="" textlink="">
      <xdr:nvSpPr>
        <xdr:cNvPr id="823" name="テキスト ボックス 822"/>
        <xdr:cNvSpPr txBox="1"/>
      </xdr:nvSpPr>
      <xdr:spPr>
        <a:xfrm>
          <a:off x="21166333" y="10120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83962</xdr:rowOff>
    </xdr:from>
    <xdr:to>
      <xdr:col>107</xdr:col>
      <xdr:colOff>101600</xdr:colOff>
      <xdr:row>59</xdr:row>
      <xdr:rowOff>14112</xdr:rowOff>
    </xdr:to>
    <xdr:sp macro="" textlink="">
      <xdr:nvSpPr>
        <xdr:cNvPr id="824" name="楕円 823"/>
        <xdr:cNvSpPr/>
      </xdr:nvSpPr>
      <xdr:spPr>
        <a:xfrm>
          <a:off x="20383500" y="1002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5239</xdr:rowOff>
    </xdr:from>
    <xdr:ext cx="313932" cy="259045"/>
    <xdr:sp macro="" textlink="">
      <xdr:nvSpPr>
        <xdr:cNvPr id="825" name="テキスト ボックス 824"/>
        <xdr:cNvSpPr txBox="1"/>
      </xdr:nvSpPr>
      <xdr:spPr>
        <a:xfrm>
          <a:off x="20277333" y="101207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84054</xdr:rowOff>
    </xdr:from>
    <xdr:to>
      <xdr:col>102</xdr:col>
      <xdr:colOff>165100</xdr:colOff>
      <xdr:row>59</xdr:row>
      <xdr:rowOff>14204</xdr:rowOff>
    </xdr:to>
    <xdr:sp macro="" textlink="">
      <xdr:nvSpPr>
        <xdr:cNvPr id="826" name="楕円 825"/>
        <xdr:cNvSpPr/>
      </xdr:nvSpPr>
      <xdr:spPr>
        <a:xfrm>
          <a:off x="19494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5331</xdr:rowOff>
    </xdr:from>
    <xdr:ext cx="313932" cy="259045"/>
    <xdr:sp macro="" textlink="">
      <xdr:nvSpPr>
        <xdr:cNvPr id="827" name="テキスト ボックス 826"/>
        <xdr:cNvSpPr txBox="1"/>
      </xdr:nvSpPr>
      <xdr:spPr>
        <a:xfrm>
          <a:off x="19388333" y="1012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158303</xdr:rowOff>
    </xdr:from>
    <xdr:to>
      <xdr:col>98</xdr:col>
      <xdr:colOff>38100</xdr:colOff>
      <xdr:row>53</xdr:row>
      <xdr:rowOff>88453</xdr:rowOff>
    </xdr:to>
    <xdr:sp macro="" textlink="">
      <xdr:nvSpPr>
        <xdr:cNvPr id="828" name="楕円 827"/>
        <xdr:cNvSpPr/>
      </xdr:nvSpPr>
      <xdr:spPr>
        <a:xfrm>
          <a:off x="18605500" y="90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104980</xdr:rowOff>
    </xdr:from>
    <xdr:ext cx="534377" cy="259045"/>
    <xdr:sp macro="" textlink="">
      <xdr:nvSpPr>
        <xdr:cNvPr id="829" name="テキスト ボックス 828"/>
        <xdr:cNvSpPr txBox="1"/>
      </xdr:nvSpPr>
      <xdr:spPr>
        <a:xfrm>
          <a:off x="18389111" y="88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2" name="直線コネクタ 851"/>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3"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4" name="直線コネクタ 853"/>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5"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6" name="直線コネクタ 855"/>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102484</xdr:rowOff>
    </xdr:from>
    <xdr:to>
      <xdr:col>116</xdr:col>
      <xdr:colOff>63500</xdr:colOff>
      <xdr:row>74</xdr:row>
      <xdr:rowOff>23411</xdr:rowOff>
    </xdr:to>
    <xdr:cxnSp macro="">
      <xdr:nvCxnSpPr>
        <xdr:cNvPr id="857" name="直線コネクタ 856"/>
        <xdr:cNvCxnSpPr/>
      </xdr:nvCxnSpPr>
      <xdr:spPr>
        <a:xfrm>
          <a:off x="21323300" y="12618334"/>
          <a:ext cx="838200" cy="9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8" name="繰出金平均値テキスト"/>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9" name="フローチャート: 判断 858"/>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102484</xdr:rowOff>
    </xdr:from>
    <xdr:to>
      <xdr:col>111</xdr:col>
      <xdr:colOff>177800</xdr:colOff>
      <xdr:row>74</xdr:row>
      <xdr:rowOff>131242</xdr:rowOff>
    </xdr:to>
    <xdr:cxnSp macro="">
      <xdr:nvCxnSpPr>
        <xdr:cNvPr id="860" name="直線コネクタ 859"/>
        <xdr:cNvCxnSpPr/>
      </xdr:nvCxnSpPr>
      <xdr:spPr>
        <a:xfrm flipV="1">
          <a:off x="20434300" y="12618334"/>
          <a:ext cx="889000" cy="20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1" name="フローチャート: 判断 860"/>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31734</xdr:rowOff>
    </xdr:from>
    <xdr:ext cx="534377" cy="259045"/>
    <xdr:sp macro="" textlink="">
      <xdr:nvSpPr>
        <xdr:cNvPr id="862" name="テキスト ボックス 861"/>
        <xdr:cNvSpPr txBox="1"/>
      </xdr:nvSpPr>
      <xdr:spPr>
        <a:xfrm>
          <a:off x="21056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131242</xdr:rowOff>
    </xdr:from>
    <xdr:to>
      <xdr:col>107</xdr:col>
      <xdr:colOff>50800</xdr:colOff>
      <xdr:row>75</xdr:row>
      <xdr:rowOff>2242</xdr:rowOff>
    </xdr:to>
    <xdr:cxnSp macro="">
      <xdr:nvCxnSpPr>
        <xdr:cNvPr id="863" name="直線コネクタ 862"/>
        <xdr:cNvCxnSpPr/>
      </xdr:nvCxnSpPr>
      <xdr:spPr>
        <a:xfrm flipV="1">
          <a:off x="19545300" y="12818542"/>
          <a:ext cx="889000" cy="4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4" name="フローチャート: 判断 863"/>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5" name="テキスト ボックス 864"/>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2242</xdr:rowOff>
    </xdr:from>
    <xdr:to>
      <xdr:col>102</xdr:col>
      <xdr:colOff>114300</xdr:colOff>
      <xdr:row>75</xdr:row>
      <xdr:rowOff>10038</xdr:rowOff>
    </xdr:to>
    <xdr:cxnSp macro="">
      <xdr:nvCxnSpPr>
        <xdr:cNvPr id="866" name="直線コネクタ 865"/>
        <xdr:cNvCxnSpPr/>
      </xdr:nvCxnSpPr>
      <xdr:spPr>
        <a:xfrm flipV="1">
          <a:off x="18656300" y="1286099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7" name="フローチャート: 判断 866"/>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8" name="テキスト ボックス 867"/>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9" name="フローチャート: 判断 868"/>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70" name="テキスト ボックス 869"/>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144061</xdr:rowOff>
    </xdr:from>
    <xdr:to>
      <xdr:col>116</xdr:col>
      <xdr:colOff>114300</xdr:colOff>
      <xdr:row>74</xdr:row>
      <xdr:rowOff>74211</xdr:rowOff>
    </xdr:to>
    <xdr:sp macro="" textlink="">
      <xdr:nvSpPr>
        <xdr:cNvPr id="876" name="楕円 875"/>
        <xdr:cNvSpPr/>
      </xdr:nvSpPr>
      <xdr:spPr>
        <a:xfrm>
          <a:off x="22110700" y="1265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166938</xdr:rowOff>
    </xdr:from>
    <xdr:ext cx="534377" cy="259045"/>
    <xdr:sp macro="" textlink="">
      <xdr:nvSpPr>
        <xdr:cNvPr id="877" name="繰出金該当値テキスト"/>
        <xdr:cNvSpPr txBox="1"/>
      </xdr:nvSpPr>
      <xdr:spPr>
        <a:xfrm>
          <a:off x="22212300" y="125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51684</xdr:rowOff>
    </xdr:from>
    <xdr:to>
      <xdr:col>112</xdr:col>
      <xdr:colOff>38100</xdr:colOff>
      <xdr:row>73</xdr:row>
      <xdr:rowOff>153284</xdr:rowOff>
    </xdr:to>
    <xdr:sp macro="" textlink="">
      <xdr:nvSpPr>
        <xdr:cNvPr id="878" name="楕円 877"/>
        <xdr:cNvSpPr/>
      </xdr:nvSpPr>
      <xdr:spPr>
        <a:xfrm>
          <a:off x="21272500" y="1256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169811</xdr:rowOff>
    </xdr:from>
    <xdr:ext cx="534377" cy="259045"/>
    <xdr:sp macro="" textlink="">
      <xdr:nvSpPr>
        <xdr:cNvPr id="879" name="テキスト ボックス 878"/>
        <xdr:cNvSpPr txBox="1"/>
      </xdr:nvSpPr>
      <xdr:spPr>
        <a:xfrm>
          <a:off x="21056111" y="1234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80442</xdr:rowOff>
    </xdr:from>
    <xdr:to>
      <xdr:col>107</xdr:col>
      <xdr:colOff>101600</xdr:colOff>
      <xdr:row>75</xdr:row>
      <xdr:rowOff>10592</xdr:rowOff>
    </xdr:to>
    <xdr:sp macro="" textlink="">
      <xdr:nvSpPr>
        <xdr:cNvPr id="880" name="楕円 879"/>
        <xdr:cNvSpPr/>
      </xdr:nvSpPr>
      <xdr:spPr>
        <a:xfrm>
          <a:off x="20383500" y="127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1719</xdr:rowOff>
    </xdr:from>
    <xdr:ext cx="534377" cy="259045"/>
    <xdr:sp macro="" textlink="">
      <xdr:nvSpPr>
        <xdr:cNvPr id="881" name="テキスト ボックス 880"/>
        <xdr:cNvSpPr txBox="1"/>
      </xdr:nvSpPr>
      <xdr:spPr>
        <a:xfrm>
          <a:off x="20167111" y="128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122892</xdr:rowOff>
    </xdr:from>
    <xdr:to>
      <xdr:col>102</xdr:col>
      <xdr:colOff>165100</xdr:colOff>
      <xdr:row>75</xdr:row>
      <xdr:rowOff>53042</xdr:rowOff>
    </xdr:to>
    <xdr:sp macro="" textlink="">
      <xdr:nvSpPr>
        <xdr:cNvPr id="882" name="楕円 881"/>
        <xdr:cNvSpPr/>
      </xdr:nvSpPr>
      <xdr:spPr>
        <a:xfrm>
          <a:off x="19494500" y="128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44169</xdr:rowOff>
    </xdr:from>
    <xdr:ext cx="534377" cy="259045"/>
    <xdr:sp macro="" textlink="">
      <xdr:nvSpPr>
        <xdr:cNvPr id="883" name="テキスト ボックス 882"/>
        <xdr:cNvSpPr txBox="1"/>
      </xdr:nvSpPr>
      <xdr:spPr>
        <a:xfrm>
          <a:off x="19278111" y="129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130688</xdr:rowOff>
    </xdr:from>
    <xdr:to>
      <xdr:col>98</xdr:col>
      <xdr:colOff>38100</xdr:colOff>
      <xdr:row>75</xdr:row>
      <xdr:rowOff>60838</xdr:rowOff>
    </xdr:to>
    <xdr:sp macro="" textlink="">
      <xdr:nvSpPr>
        <xdr:cNvPr id="884" name="楕円 883"/>
        <xdr:cNvSpPr/>
      </xdr:nvSpPr>
      <xdr:spPr>
        <a:xfrm>
          <a:off x="18605500" y="128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51965</xdr:rowOff>
    </xdr:from>
    <xdr:ext cx="534377" cy="259045"/>
    <xdr:sp macro="" textlink="">
      <xdr:nvSpPr>
        <xdr:cNvPr id="885" name="テキスト ボックス 884"/>
        <xdr:cNvSpPr txBox="1"/>
      </xdr:nvSpPr>
      <xdr:spPr>
        <a:xfrm>
          <a:off x="18389111" y="129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7" name="フローチャート: 判断 916"/>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8" name="テキスト ボックス 917"/>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2" name="フローチャート: 判断 921"/>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3" name="テキスト ボックス 922"/>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4" name="テキスト ボックス 933"/>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8" name="テキスト ボックス 937"/>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主な増減の要因は、普通建設事業費が一人あたり</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千円となり、対前年度比</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千円増加したことにある。これは有和中学校建設事業等の大型事業によるものである。</a:t>
          </a:r>
        </a:p>
        <a:p>
          <a:r>
            <a:rPr kumimoji="1" lang="ja-JP" altLang="en-US" sz="1300">
              <a:latin typeface="ＭＳ Ｐゴシック" panose="020B0600070205080204" pitchFamily="50" charset="-128"/>
              <a:ea typeface="ＭＳ Ｐゴシック" panose="020B0600070205080204" pitchFamily="50" charset="-128"/>
            </a:rPr>
            <a:t>　また、好調なふるさと応援寄付金を基金へと積み立てた結果、前年度に引き続き一人あたりの積立金が類似団体平均を大きく超える決算額となっている。</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扶助費については、新型コロナウイルス感染症に関する子育て世帯臨時特別給付金や住民税非課税世帯等臨時特別給付金等により、住民一人当たり決算額が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千円となった。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26,713
26,540
36.83
22,314,561
21,728,977
457,079
7,709,256
10,517,725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61404</xdr:rowOff>
    </xdr:from>
    <xdr:to>
      <xdr:col>24</xdr:col>
      <xdr:colOff>63500</xdr:colOff>
      <xdr:row>34</xdr:row>
      <xdr:rowOff>78359</xdr:rowOff>
    </xdr:to>
    <xdr:cxnSp macro="">
      <xdr:nvCxnSpPr>
        <xdr:cNvPr id="61" name="直線コネクタ 60"/>
        <xdr:cNvCxnSpPr/>
      </xdr:nvCxnSpPr>
      <xdr:spPr>
        <a:xfrm>
          <a:off x="3797300" y="5890704"/>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61404</xdr:rowOff>
    </xdr:from>
    <xdr:to>
      <xdr:col>19</xdr:col>
      <xdr:colOff>177800</xdr:colOff>
      <xdr:row>34</xdr:row>
      <xdr:rowOff>170942</xdr:rowOff>
    </xdr:to>
    <xdr:cxnSp macro="">
      <xdr:nvCxnSpPr>
        <xdr:cNvPr id="64" name="直線コネクタ 63"/>
        <xdr:cNvCxnSpPr/>
      </xdr:nvCxnSpPr>
      <xdr:spPr>
        <a:xfrm flipV="1">
          <a:off x="2908300" y="5890704"/>
          <a:ext cx="889000" cy="10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170942</xdr:rowOff>
    </xdr:from>
    <xdr:to>
      <xdr:col>15</xdr:col>
      <xdr:colOff>50800</xdr:colOff>
      <xdr:row>35</xdr:row>
      <xdr:rowOff>33401</xdr:rowOff>
    </xdr:to>
    <xdr:cxnSp macro="">
      <xdr:nvCxnSpPr>
        <xdr:cNvPr id="67" name="直線コネクタ 66"/>
        <xdr:cNvCxnSpPr/>
      </xdr:nvCxnSpPr>
      <xdr:spPr>
        <a:xfrm flipV="1">
          <a:off x="2019300" y="6000242"/>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33401</xdr:rowOff>
    </xdr:from>
    <xdr:to>
      <xdr:col>10</xdr:col>
      <xdr:colOff>114300</xdr:colOff>
      <xdr:row>35</xdr:row>
      <xdr:rowOff>49784</xdr:rowOff>
    </xdr:to>
    <xdr:cxnSp macro="">
      <xdr:nvCxnSpPr>
        <xdr:cNvPr id="70" name="直線コネクタ 69"/>
        <xdr:cNvCxnSpPr/>
      </xdr:nvCxnSpPr>
      <xdr:spPr>
        <a:xfrm flipV="1">
          <a:off x="1130300" y="6034151"/>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27559</xdr:rowOff>
    </xdr:from>
    <xdr:to>
      <xdr:col>24</xdr:col>
      <xdr:colOff>114300</xdr:colOff>
      <xdr:row>34</xdr:row>
      <xdr:rowOff>129159</xdr:rowOff>
    </xdr:to>
    <xdr:sp macro="" textlink="">
      <xdr:nvSpPr>
        <xdr:cNvPr id="80" name="楕円 79"/>
        <xdr:cNvSpPr/>
      </xdr:nvSpPr>
      <xdr:spPr>
        <a:xfrm>
          <a:off x="4584700" y="5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50436</xdr:rowOff>
    </xdr:from>
    <xdr:ext cx="469744" cy="259045"/>
    <xdr:sp macro="" textlink="">
      <xdr:nvSpPr>
        <xdr:cNvPr id="81" name="議会費該当値テキスト"/>
        <xdr:cNvSpPr txBox="1"/>
      </xdr:nvSpPr>
      <xdr:spPr>
        <a:xfrm>
          <a:off x="4686300" y="570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10604</xdr:rowOff>
    </xdr:from>
    <xdr:to>
      <xdr:col>20</xdr:col>
      <xdr:colOff>38100</xdr:colOff>
      <xdr:row>34</xdr:row>
      <xdr:rowOff>112204</xdr:rowOff>
    </xdr:to>
    <xdr:sp macro="" textlink="">
      <xdr:nvSpPr>
        <xdr:cNvPr id="82" name="楕円 81"/>
        <xdr:cNvSpPr/>
      </xdr:nvSpPr>
      <xdr:spPr>
        <a:xfrm>
          <a:off x="3746500" y="583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128731</xdr:rowOff>
    </xdr:from>
    <xdr:ext cx="469744" cy="259045"/>
    <xdr:sp macro="" textlink="">
      <xdr:nvSpPr>
        <xdr:cNvPr id="83" name="テキスト ボックス 82"/>
        <xdr:cNvSpPr txBox="1"/>
      </xdr:nvSpPr>
      <xdr:spPr>
        <a:xfrm>
          <a:off x="3562428" y="561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120142</xdr:rowOff>
    </xdr:from>
    <xdr:to>
      <xdr:col>15</xdr:col>
      <xdr:colOff>101600</xdr:colOff>
      <xdr:row>35</xdr:row>
      <xdr:rowOff>50292</xdr:rowOff>
    </xdr:to>
    <xdr:sp macro="" textlink="">
      <xdr:nvSpPr>
        <xdr:cNvPr id="84" name="楕円 83"/>
        <xdr:cNvSpPr/>
      </xdr:nvSpPr>
      <xdr:spPr>
        <a:xfrm>
          <a:off x="2857500" y="5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66819</xdr:rowOff>
    </xdr:from>
    <xdr:ext cx="469744" cy="259045"/>
    <xdr:sp macro="" textlink="">
      <xdr:nvSpPr>
        <xdr:cNvPr id="85" name="テキスト ボックス 84"/>
        <xdr:cNvSpPr txBox="1"/>
      </xdr:nvSpPr>
      <xdr:spPr>
        <a:xfrm>
          <a:off x="2673428"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154051</xdr:rowOff>
    </xdr:from>
    <xdr:to>
      <xdr:col>10</xdr:col>
      <xdr:colOff>165100</xdr:colOff>
      <xdr:row>35</xdr:row>
      <xdr:rowOff>84201</xdr:rowOff>
    </xdr:to>
    <xdr:sp macro="" textlink="">
      <xdr:nvSpPr>
        <xdr:cNvPr id="86" name="楕円 85"/>
        <xdr:cNvSpPr/>
      </xdr:nvSpPr>
      <xdr:spPr>
        <a:xfrm>
          <a:off x="1968500" y="59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100728</xdr:rowOff>
    </xdr:from>
    <xdr:ext cx="469744" cy="259045"/>
    <xdr:sp macro="" textlink="">
      <xdr:nvSpPr>
        <xdr:cNvPr id="87" name="テキスト ボックス 86"/>
        <xdr:cNvSpPr txBox="1"/>
      </xdr:nvSpPr>
      <xdr:spPr>
        <a:xfrm>
          <a:off x="1784428"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170434</xdr:rowOff>
    </xdr:from>
    <xdr:to>
      <xdr:col>6</xdr:col>
      <xdr:colOff>38100</xdr:colOff>
      <xdr:row>35</xdr:row>
      <xdr:rowOff>100584</xdr:rowOff>
    </xdr:to>
    <xdr:sp macro="" textlink="">
      <xdr:nvSpPr>
        <xdr:cNvPr id="88" name="楕円 87"/>
        <xdr:cNvSpPr/>
      </xdr:nvSpPr>
      <xdr:spPr>
        <a:xfrm>
          <a:off x="1079500" y="599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117111</xdr:rowOff>
    </xdr:from>
    <xdr:ext cx="469744" cy="259045"/>
    <xdr:sp macro="" textlink="">
      <xdr:nvSpPr>
        <xdr:cNvPr id="89" name="テキスト ボックス 88"/>
        <xdr:cNvSpPr txBox="1"/>
      </xdr:nvSpPr>
      <xdr:spPr>
        <a:xfrm>
          <a:off x="895428" y="577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113539</xdr:rowOff>
    </xdr:from>
    <xdr:to>
      <xdr:col>24</xdr:col>
      <xdr:colOff>63500</xdr:colOff>
      <xdr:row>56</xdr:row>
      <xdr:rowOff>127684</xdr:rowOff>
    </xdr:to>
    <xdr:cxnSp macro="">
      <xdr:nvCxnSpPr>
        <xdr:cNvPr id="116" name="直線コネクタ 115"/>
        <xdr:cNvCxnSpPr/>
      </xdr:nvCxnSpPr>
      <xdr:spPr>
        <a:xfrm>
          <a:off x="3797300" y="8686039"/>
          <a:ext cx="838200" cy="10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113539</xdr:rowOff>
    </xdr:from>
    <xdr:to>
      <xdr:col>19</xdr:col>
      <xdr:colOff>177800</xdr:colOff>
      <xdr:row>53</xdr:row>
      <xdr:rowOff>166437</xdr:rowOff>
    </xdr:to>
    <xdr:cxnSp macro="">
      <xdr:nvCxnSpPr>
        <xdr:cNvPr id="119" name="直線コネクタ 118"/>
        <xdr:cNvCxnSpPr/>
      </xdr:nvCxnSpPr>
      <xdr:spPr>
        <a:xfrm flipV="1">
          <a:off x="2908300" y="8686039"/>
          <a:ext cx="889000" cy="56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166437</xdr:rowOff>
    </xdr:from>
    <xdr:to>
      <xdr:col>15</xdr:col>
      <xdr:colOff>50800</xdr:colOff>
      <xdr:row>56</xdr:row>
      <xdr:rowOff>98547</xdr:rowOff>
    </xdr:to>
    <xdr:cxnSp macro="">
      <xdr:nvCxnSpPr>
        <xdr:cNvPr id="122" name="直線コネクタ 121"/>
        <xdr:cNvCxnSpPr/>
      </xdr:nvCxnSpPr>
      <xdr:spPr>
        <a:xfrm flipV="1">
          <a:off x="2019300" y="9253287"/>
          <a:ext cx="889000" cy="44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20647</xdr:rowOff>
    </xdr:from>
    <xdr:ext cx="599010" cy="259045"/>
    <xdr:sp macro="" textlink="">
      <xdr:nvSpPr>
        <xdr:cNvPr id="124" name="テキスト ボックス 123"/>
        <xdr:cNvSpPr txBox="1"/>
      </xdr:nvSpPr>
      <xdr:spPr>
        <a:xfrm>
          <a:off x="2608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98547</xdr:rowOff>
    </xdr:from>
    <xdr:to>
      <xdr:col>10</xdr:col>
      <xdr:colOff>114300</xdr:colOff>
      <xdr:row>56</xdr:row>
      <xdr:rowOff>120699</xdr:rowOff>
    </xdr:to>
    <xdr:cxnSp macro="">
      <xdr:nvCxnSpPr>
        <xdr:cNvPr id="125" name="直線コネクタ 124"/>
        <xdr:cNvCxnSpPr/>
      </xdr:nvCxnSpPr>
      <xdr:spPr>
        <a:xfrm flipV="1">
          <a:off x="1130300" y="9699747"/>
          <a:ext cx="889000" cy="2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76884</xdr:rowOff>
    </xdr:from>
    <xdr:to>
      <xdr:col>24</xdr:col>
      <xdr:colOff>114300</xdr:colOff>
      <xdr:row>57</xdr:row>
      <xdr:rowOff>7034</xdr:rowOff>
    </xdr:to>
    <xdr:sp macro="" textlink="">
      <xdr:nvSpPr>
        <xdr:cNvPr id="135" name="楕円 134"/>
        <xdr:cNvSpPr/>
      </xdr:nvSpPr>
      <xdr:spPr>
        <a:xfrm>
          <a:off x="4584700" y="967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163261</xdr:rowOff>
    </xdr:from>
    <xdr:ext cx="534377" cy="259045"/>
    <xdr:sp macro="" textlink="">
      <xdr:nvSpPr>
        <xdr:cNvPr id="136" name="総務費該当値テキスト"/>
        <xdr:cNvSpPr txBox="1"/>
      </xdr:nvSpPr>
      <xdr:spPr>
        <a:xfrm>
          <a:off x="4686300" y="95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62739</xdr:rowOff>
    </xdr:from>
    <xdr:to>
      <xdr:col>20</xdr:col>
      <xdr:colOff>38100</xdr:colOff>
      <xdr:row>50</xdr:row>
      <xdr:rowOff>164339</xdr:rowOff>
    </xdr:to>
    <xdr:sp macro="" textlink="">
      <xdr:nvSpPr>
        <xdr:cNvPr id="137" name="楕円 136"/>
        <xdr:cNvSpPr/>
      </xdr:nvSpPr>
      <xdr:spPr>
        <a:xfrm>
          <a:off x="3746500" y="86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9416</xdr:rowOff>
    </xdr:from>
    <xdr:ext cx="599010" cy="259045"/>
    <xdr:sp macro="" textlink="">
      <xdr:nvSpPr>
        <xdr:cNvPr id="138" name="テキスト ボックス 137"/>
        <xdr:cNvSpPr txBox="1"/>
      </xdr:nvSpPr>
      <xdr:spPr>
        <a:xfrm>
          <a:off x="3497795" y="8410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115637</xdr:rowOff>
    </xdr:from>
    <xdr:to>
      <xdr:col>15</xdr:col>
      <xdr:colOff>101600</xdr:colOff>
      <xdr:row>54</xdr:row>
      <xdr:rowOff>45787</xdr:rowOff>
    </xdr:to>
    <xdr:sp macro="" textlink="">
      <xdr:nvSpPr>
        <xdr:cNvPr id="139" name="楕円 138"/>
        <xdr:cNvSpPr/>
      </xdr:nvSpPr>
      <xdr:spPr>
        <a:xfrm>
          <a:off x="2857500" y="92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62314</xdr:rowOff>
    </xdr:from>
    <xdr:ext cx="599010" cy="259045"/>
    <xdr:sp macro="" textlink="">
      <xdr:nvSpPr>
        <xdr:cNvPr id="140" name="テキスト ボックス 139"/>
        <xdr:cNvSpPr txBox="1"/>
      </xdr:nvSpPr>
      <xdr:spPr>
        <a:xfrm>
          <a:off x="2608795" y="897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47747</xdr:rowOff>
    </xdr:from>
    <xdr:to>
      <xdr:col>10</xdr:col>
      <xdr:colOff>165100</xdr:colOff>
      <xdr:row>56</xdr:row>
      <xdr:rowOff>149347</xdr:rowOff>
    </xdr:to>
    <xdr:sp macro="" textlink="">
      <xdr:nvSpPr>
        <xdr:cNvPr id="141" name="楕円 140"/>
        <xdr:cNvSpPr/>
      </xdr:nvSpPr>
      <xdr:spPr>
        <a:xfrm>
          <a:off x="1968500" y="96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140474</xdr:rowOff>
    </xdr:from>
    <xdr:ext cx="534377" cy="259045"/>
    <xdr:sp macro="" textlink="">
      <xdr:nvSpPr>
        <xdr:cNvPr id="142" name="テキスト ボックス 141"/>
        <xdr:cNvSpPr txBox="1"/>
      </xdr:nvSpPr>
      <xdr:spPr>
        <a:xfrm>
          <a:off x="1752111" y="97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69899</xdr:rowOff>
    </xdr:from>
    <xdr:to>
      <xdr:col>6</xdr:col>
      <xdr:colOff>38100</xdr:colOff>
      <xdr:row>57</xdr:row>
      <xdr:rowOff>49</xdr:rowOff>
    </xdr:to>
    <xdr:sp macro="" textlink="">
      <xdr:nvSpPr>
        <xdr:cNvPr id="143" name="楕円 142"/>
        <xdr:cNvSpPr/>
      </xdr:nvSpPr>
      <xdr:spPr>
        <a:xfrm>
          <a:off x="1079500" y="967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162626</xdr:rowOff>
    </xdr:from>
    <xdr:ext cx="534377" cy="259045"/>
    <xdr:sp macro="" textlink="">
      <xdr:nvSpPr>
        <xdr:cNvPr id="144" name="テキスト ボックス 143"/>
        <xdr:cNvSpPr txBox="1"/>
      </xdr:nvSpPr>
      <xdr:spPr>
        <a:xfrm>
          <a:off x="863111" y="976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145593</xdr:rowOff>
    </xdr:from>
    <xdr:to>
      <xdr:col>24</xdr:col>
      <xdr:colOff>63500</xdr:colOff>
      <xdr:row>77</xdr:row>
      <xdr:rowOff>91136</xdr:rowOff>
    </xdr:to>
    <xdr:cxnSp macro="">
      <xdr:nvCxnSpPr>
        <xdr:cNvPr id="174" name="直線コネクタ 173"/>
        <xdr:cNvCxnSpPr/>
      </xdr:nvCxnSpPr>
      <xdr:spPr>
        <a:xfrm flipV="1">
          <a:off x="3797300" y="13004343"/>
          <a:ext cx="838200" cy="28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116971</xdr:rowOff>
    </xdr:from>
    <xdr:ext cx="599010" cy="259045"/>
    <xdr:sp macro="" textlink="">
      <xdr:nvSpPr>
        <xdr:cNvPr id="175" name="民生費平均値テキスト"/>
        <xdr:cNvSpPr txBox="1"/>
      </xdr:nvSpPr>
      <xdr:spPr>
        <a:xfrm>
          <a:off x="4686300" y="12804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91136</xdr:rowOff>
    </xdr:from>
    <xdr:to>
      <xdr:col>19</xdr:col>
      <xdr:colOff>177800</xdr:colOff>
      <xdr:row>78</xdr:row>
      <xdr:rowOff>105575</xdr:rowOff>
    </xdr:to>
    <xdr:cxnSp macro="">
      <xdr:nvCxnSpPr>
        <xdr:cNvPr id="177" name="直線コネクタ 176"/>
        <xdr:cNvCxnSpPr/>
      </xdr:nvCxnSpPr>
      <xdr:spPr>
        <a:xfrm flipV="1">
          <a:off x="2908300" y="13292786"/>
          <a:ext cx="889000" cy="1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70680</xdr:rowOff>
    </xdr:from>
    <xdr:ext cx="599010" cy="259045"/>
    <xdr:sp macro="" textlink="">
      <xdr:nvSpPr>
        <xdr:cNvPr id="179" name="テキスト ボックス 178"/>
        <xdr:cNvSpPr txBox="1"/>
      </xdr:nvSpPr>
      <xdr:spPr>
        <a:xfrm>
          <a:off x="3497795" y="1292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105575</xdr:rowOff>
    </xdr:from>
    <xdr:to>
      <xdr:col>15</xdr:col>
      <xdr:colOff>50800</xdr:colOff>
      <xdr:row>78</xdr:row>
      <xdr:rowOff>135522</xdr:rowOff>
    </xdr:to>
    <xdr:cxnSp macro="">
      <xdr:nvCxnSpPr>
        <xdr:cNvPr id="180" name="直線コネクタ 179"/>
        <xdr:cNvCxnSpPr/>
      </xdr:nvCxnSpPr>
      <xdr:spPr>
        <a:xfrm flipV="1">
          <a:off x="2019300" y="13478675"/>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155033</xdr:rowOff>
    </xdr:from>
    <xdr:ext cx="599010" cy="259045"/>
    <xdr:sp macro="" textlink="">
      <xdr:nvSpPr>
        <xdr:cNvPr id="182" name="テキスト ボックス 181"/>
        <xdr:cNvSpPr txBox="1"/>
      </xdr:nvSpPr>
      <xdr:spPr>
        <a:xfrm>
          <a:off x="2608795" y="1301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112306</xdr:rowOff>
    </xdr:from>
    <xdr:to>
      <xdr:col>10</xdr:col>
      <xdr:colOff>114300</xdr:colOff>
      <xdr:row>78</xdr:row>
      <xdr:rowOff>135522</xdr:rowOff>
    </xdr:to>
    <xdr:cxnSp macro="">
      <xdr:nvCxnSpPr>
        <xdr:cNvPr id="183" name="直線コネクタ 182"/>
        <xdr:cNvCxnSpPr/>
      </xdr:nvCxnSpPr>
      <xdr:spPr>
        <a:xfrm>
          <a:off x="1130300" y="13485406"/>
          <a:ext cx="889000" cy="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116882</xdr:rowOff>
    </xdr:from>
    <xdr:ext cx="599010" cy="259045"/>
    <xdr:sp macro="" textlink="">
      <xdr:nvSpPr>
        <xdr:cNvPr id="185" name="テキスト ボックス 184"/>
        <xdr:cNvSpPr txBox="1"/>
      </xdr:nvSpPr>
      <xdr:spPr>
        <a:xfrm>
          <a:off x="1719795" y="1314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149013</xdr:rowOff>
    </xdr:from>
    <xdr:ext cx="599010" cy="259045"/>
    <xdr:sp macro="" textlink="">
      <xdr:nvSpPr>
        <xdr:cNvPr id="187" name="テキスト ボックス 186"/>
        <xdr:cNvSpPr txBox="1"/>
      </xdr:nvSpPr>
      <xdr:spPr>
        <a:xfrm>
          <a:off x="830795" y="1317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94793</xdr:rowOff>
    </xdr:from>
    <xdr:to>
      <xdr:col>24</xdr:col>
      <xdr:colOff>114300</xdr:colOff>
      <xdr:row>76</xdr:row>
      <xdr:rowOff>24943</xdr:rowOff>
    </xdr:to>
    <xdr:sp macro="" textlink="">
      <xdr:nvSpPr>
        <xdr:cNvPr id="193" name="楕円 192"/>
        <xdr:cNvSpPr/>
      </xdr:nvSpPr>
      <xdr:spPr>
        <a:xfrm>
          <a:off x="4584700" y="129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73220</xdr:rowOff>
    </xdr:from>
    <xdr:ext cx="599010" cy="259045"/>
    <xdr:sp macro="" textlink="">
      <xdr:nvSpPr>
        <xdr:cNvPr id="194" name="民生費該当値テキスト"/>
        <xdr:cNvSpPr txBox="1"/>
      </xdr:nvSpPr>
      <xdr:spPr>
        <a:xfrm>
          <a:off x="4686300" y="12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40336</xdr:rowOff>
    </xdr:from>
    <xdr:to>
      <xdr:col>20</xdr:col>
      <xdr:colOff>38100</xdr:colOff>
      <xdr:row>77</xdr:row>
      <xdr:rowOff>141936</xdr:rowOff>
    </xdr:to>
    <xdr:sp macro="" textlink="">
      <xdr:nvSpPr>
        <xdr:cNvPr id="195" name="楕円 194"/>
        <xdr:cNvSpPr/>
      </xdr:nvSpPr>
      <xdr:spPr>
        <a:xfrm>
          <a:off x="3746500" y="132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133063</xdr:rowOff>
    </xdr:from>
    <xdr:ext cx="599010" cy="259045"/>
    <xdr:sp macro="" textlink="">
      <xdr:nvSpPr>
        <xdr:cNvPr id="196" name="テキスト ボックス 195"/>
        <xdr:cNvSpPr txBox="1"/>
      </xdr:nvSpPr>
      <xdr:spPr>
        <a:xfrm>
          <a:off x="3497795" y="133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54775</xdr:rowOff>
    </xdr:from>
    <xdr:to>
      <xdr:col>15</xdr:col>
      <xdr:colOff>101600</xdr:colOff>
      <xdr:row>78</xdr:row>
      <xdr:rowOff>156375</xdr:rowOff>
    </xdr:to>
    <xdr:sp macro="" textlink="">
      <xdr:nvSpPr>
        <xdr:cNvPr id="197" name="楕円 196"/>
        <xdr:cNvSpPr/>
      </xdr:nvSpPr>
      <xdr:spPr>
        <a:xfrm>
          <a:off x="2857500" y="134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147502</xdr:rowOff>
    </xdr:from>
    <xdr:ext cx="599010" cy="259045"/>
    <xdr:sp macro="" textlink="">
      <xdr:nvSpPr>
        <xdr:cNvPr id="198" name="テキスト ボックス 197"/>
        <xdr:cNvSpPr txBox="1"/>
      </xdr:nvSpPr>
      <xdr:spPr>
        <a:xfrm>
          <a:off x="2608795" y="13520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84722</xdr:rowOff>
    </xdr:from>
    <xdr:to>
      <xdr:col>10</xdr:col>
      <xdr:colOff>165100</xdr:colOff>
      <xdr:row>79</xdr:row>
      <xdr:rowOff>14872</xdr:rowOff>
    </xdr:to>
    <xdr:sp macro="" textlink="">
      <xdr:nvSpPr>
        <xdr:cNvPr id="199" name="楕円 198"/>
        <xdr:cNvSpPr/>
      </xdr:nvSpPr>
      <xdr:spPr>
        <a:xfrm>
          <a:off x="1968500" y="1345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5999</xdr:rowOff>
    </xdr:from>
    <xdr:ext cx="599010" cy="259045"/>
    <xdr:sp macro="" textlink="">
      <xdr:nvSpPr>
        <xdr:cNvPr id="200" name="テキスト ボックス 199"/>
        <xdr:cNvSpPr txBox="1"/>
      </xdr:nvSpPr>
      <xdr:spPr>
        <a:xfrm>
          <a:off x="1719795" y="1355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61506</xdr:rowOff>
    </xdr:from>
    <xdr:to>
      <xdr:col>6</xdr:col>
      <xdr:colOff>38100</xdr:colOff>
      <xdr:row>78</xdr:row>
      <xdr:rowOff>163106</xdr:rowOff>
    </xdr:to>
    <xdr:sp macro="" textlink="">
      <xdr:nvSpPr>
        <xdr:cNvPr id="201" name="楕円 200"/>
        <xdr:cNvSpPr/>
      </xdr:nvSpPr>
      <xdr:spPr>
        <a:xfrm>
          <a:off x="1079500" y="134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154233</xdr:rowOff>
    </xdr:from>
    <xdr:ext cx="599010" cy="259045"/>
    <xdr:sp macro="" textlink="">
      <xdr:nvSpPr>
        <xdr:cNvPr id="202" name="テキスト ボックス 201"/>
        <xdr:cNvSpPr txBox="1"/>
      </xdr:nvSpPr>
      <xdr:spPr>
        <a:xfrm>
          <a:off x="830795" y="1352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47594</xdr:rowOff>
    </xdr:from>
    <xdr:to>
      <xdr:col>24</xdr:col>
      <xdr:colOff>63500</xdr:colOff>
      <xdr:row>94</xdr:row>
      <xdr:rowOff>68396</xdr:rowOff>
    </xdr:to>
    <xdr:cxnSp macro="">
      <xdr:nvCxnSpPr>
        <xdr:cNvPr id="232" name="直線コネクタ 231"/>
        <xdr:cNvCxnSpPr/>
      </xdr:nvCxnSpPr>
      <xdr:spPr>
        <a:xfrm flipV="1">
          <a:off x="3797300" y="16163894"/>
          <a:ext cx="8382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68396</xdr:rowOff>
    </xdr:from>
    <xdr:to>
      <xdr:col>19</xdr:col>
      <xdr:colOff>177800</xdr:colOff>
      <xdr:row>95</xdr:row>
      <xdr:rowOff>161474</xdr:rowOff>
    </xdr:to>
    <xdr:cxnSp macro="">
      <xdr:nvCxnSpPr>
        <xdr:cNvPr id="235" name="直線コネクタ 234"/>
        <xdr:cNvCxnSpPr/>
      </xdr:nvCxnSpPr>
      <xdr:spPr>
        <a:xfrm flipV="1">
          <a:off x="2908300" y="16184696"/>
          <a:ext cx="889000" cy="2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71786</xdr:rowOff>
    </xdr:from>
    <xdr:to>
      <xdr:col>15</xdr:col>
      <xdr:colOff>50800</xdr:colOff>
      <xdr:row>95</xdr:row>
      <xdr:rowOff>161474</xdr:rowOff>
    </xdr:to>
    <xdr:cxnSp macro="">
      <xdr:nvCxnSpPr>
        <xdr:cNvPr id="238" name="直線コネクタ 237"/>
        <xdr:cNvCxnSpPr/>
      </xdr:nvCxnSpPr>
      <xdr:spPr>
        <a:xfrm>
          <a:off x="2019300" y="16359536"/>
          <a:ext cx="889000" cy="8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0" name="テキスト ボックス 239"/>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148844</xdr:rowOff>
    </xdr:from>
    <xdr:to>
      <xdr:col>10</xdr:col>
      <xdr:colOff>114300</xdr:colOff>
      <xdr:row>95</xdr:row>
      <xdr:rowOff>71786</xdr:rowOff>
    </xdr:to>
    <xdr:cxnSp macro="">
      <xdr:nvCxnSpPr>
        <xdr:cNvPr id="241" name="直線コネクタ 240"/>
        <xdr:cNvCxnSpPr/>
      </xdr:nvCxnSpPr>
      <xdr:spPr>
        <a:xfrm>
          <a:off x="1130300" y="16265144"/>
          <a:ext cx="889000" cy="9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168244</xdr:rowOff>
    </xdr:from>
    <xdr:to>
      <xdr:col>24</xdr:col>
      <xdr:colOff>114300</xdr:colOff>
      <xdr:row>94</xdr:row>
      <xdr:rowOff>98394</xdr:rowOff>
    </xdr:to>
    <xdr:sp macro="" textlink="">
      <xdr:nvSpPr>
        <xdr:cNvPr id="251" name="楕円 250"/>
        <xdr:cNvSpPr/>
      </xdr:nvSpPr>
      <xdr:spPr>
        <a:xfrm>
          <a:off x="4584700" y="161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19671</xdr:rowOff>
    </xdr:from>
    <xdr:ext cx="534377" cy="259045"/>
    <xdr:sp macro="" textlink="">
      <xdr:nvSpPr>
        <xdr:cNvPr id="252" name="衛生費該当値テキスト"/>
        <xdr:cNvSpPr txBox="1"/>
      </xdr:nvSpPr>
      <xdr:spPr>
        <a:xfrm>
          <a:off x="4686300" y="159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17596</xdr:rowOff>
    </xdr:from>
    <xdr:to>
      <xdr:col>20</xdr:col>
      <xdr:colOff>38100</xdr:colOff>
      <xdr:row>94</xdr:row>
      <xdr:rowOff>119196</xdr:rowOff>
    </xdr:to>
    <xdr:sp macro="" textlink="">
      <xdr:nvSpPr>
        <xdr:cNvPr id="253" name="楕円 252"/>
        <xdr:cNvSpPr/>
      </xdr:nvSpPr>
      <xdr:spPr>
        <a:xfrm>
          <a:off x="3746500" y="161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135723</xdr:rowOff>
    </xdr:from>
    <xdr:ext cx="534377" cy="259045"/>
    <xdr:sp macro="" textlink="">
      <xdr:nvSpPr>
        <xdr:cNvPr id="254" name="テキスト ボックス 253"/>
        <xdr:cNvSpPr txBox="1"/>
      </xdr:nvSpPr>
      <xdr:spPr>
        <a:xfrm>
          <a:off x="3530111" y="159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110674</xdr:rowOff>
    </xdr:from>
    <xdr:to>
      <xdr:col>15</xdr:col>
      <xdr:colOff>101600</xdr:colOff>
      <xdr:row>96</xdr:row>
      <xdr:rowOff>40824</xdr:rowOff>
    </xdr:to>
    <xdr:sp macro="" textlink="">
      <xdr:nvSpPr>
        <xdr:cNvPr id="255" name="楕円 254"/>
        <xdr:cNvSpPr/>
      </xdr:nvSpPr>
      <xdr:spPr>
        <a:xfrm>
          <a:off x="2857500" y="163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31951</xdr:rowOff>
    </xdr:from>
    <xdr:ext cx="534377" cy="259045"/>
    <xdr:sp macro="" textlink="">
      <xdr:nvSpPr>
        <xdr:cNvPr id="256" name="テキスト ボックス 255"/>
        <xdr:cNvSpPr txBox="1"/>
      </xdr:nvSpPr>
      <xdr:spPr>
        <a:xfrm>
          <a:off x="2641111" y="164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20986</xdr:rowOff>
    </xdr:from>
    <xdr:to>
      <xdr:col>10</xdr:col>
      <xdr:colOff>165100</xdr:colOff>
      <xdr:row>95</xdr:row>
      <xdr:rowOff>122586</xdr:rowOff>
    </xdr:to>
    <xdr:sp macro="" textlink="">
      <xdr:nvSpPr>
        <xdr:cNvPr id="257" name="楕円 256"/>
        <xdr:cNvSpPr/>
      </xdr:nvSpPr>
      <xdr:spPr>
        <a:xfrm>
          <a:off x="1968500" y="1630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139113</xdr:rowOff>
    </xdr:from>
    <xdr:ext cx="534377" cy="259045"/>
    <xdr:sp macro="" textlink="">
      <xdr:nvSpPr>
        <xdr:cNvPr id="258" name="テキスト ボックス 257"/>
        <xdr:cNvSpPr txBox="1"/>
      </xdr:nvSpPr>
      <xdr:spPr>
        <a:xfrm>
          <a:off x="1752111" y="1608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98044</xdr:rowOff>
    </xdr:from>
    <xdr:to>
      <xdr:col>6</xdr:col>
      <xdr:colOff>38100</xdr:colOff>
      <xdr:row>95</xdr:row>
      <xdr:rowOff>28194</xdr:rowOff>
    </xdr:to>
    <xdr:sp macro="" textlink="">
      <xdr:nvSpPr>
        <xdr:cNvPr id="259" name="楕円 258"/>
        <xdr:cNvSpPr/>
      </xdr:nvSpPr>
      <xdr:spPr>
        <a:xfrm>
          <a:off x="1079500" y="1621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44721</xdr:rowOff>
    </xdr:from>
    <xdr:ext cx="534377" cy="259045"/>
    <xdr:sp macro="" textlink="">
      <xdr:nvSpPr>
        <xdr:cNvPr id="260" name="テキスト ボックス 259"/>
        <xdr:cNvSpPr txBox="1"/>
      </xdr:nvSpPr>
      <xdr:spPr>
        <a:xfrm>
          <a:off x="863111" y="1598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36885</xdr:rowOff>
    </xdr:from>
    <xdr:to>
      <xdr:col>55</xdr:col>
      <xdr:colOff>0</xdr:colOff>
      <xdr:row>58</xdr:row>
      <xdr:rowOff>85217</xdr:rowOff>
    </xdr:to>
    <xdr:cxnSp macro="">
      <xdr:nvCxnSpPr>
        <xdr:cNvPr id="350" name="直線コネクタ 349"/>
        <xdr:cNvCxnSpPr/>
      </xdr:nvCxnSpPr>
      <xdr:spPr>
        <a:xfrm flipV="1">
          <a:off x="9639300" y="9809535"/>
          <a:ext cx="838200" cy="2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1" name="農林水産業費平均値テキスト"/>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55445</xdr:rowOff>
    </xdr:from>
    <xdr:to>
      <xdr:col>50</xdr:col>
      <xdr:colOff>114300</xdr:colOff>
      <xdr:row>58</xdr:row>
      <xdr:rowOff>85217</xdr:rowOff>
    </xdr:to>
    <xdr:cxnSp macro="">
      <xdr:nvCxnSpPr>
        <xdr:cNvPr id="353" name="直線コネクタ 352"/>
        <xdr:cNvCxnSpPr/>
      </xdr:nvCxnSpPr>
      <xdr:spPr>
        <a:xfrm>
          <a:off x="8750300" y="9999545"/>
          <a:ext cx="8890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5" name="テキスト ボックス 354"/>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55445</xdr:rowOff>
    </xdr:from>
    <xdr:to>
      <xdr:col>45</xdr:col>
      <xdr:colOff>177800</xdr:colOff>
      <xdr:row>58</xdr:row>
      <xdr:rowOff>159534</xdr:rowOff>
    </xdr:to>
    <xdr:cxnSp macro="">
      <xdr:nvCxnSpPr>
        <xdr:cNvPr id="356" name="直線コネクタ 355"/>
        <xdr:cNvCxnSpPr/>
      </xdr:nvCxnSpPr>
      <xdr:spPr>
        <a:xfrm flipV="1">
          <a:off x="7861300" y="9999545"/>
          <a:ext cx="889000" cy="10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58" name="テキスト ボックス 357"/>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159534</xdr:rowOff>
    </xdr:from>
    <xdr:to>
      <xdr:col>41</xdr:col>
      <xdr:colOff>50800</xdr:colOff>
      <xdr:row>59</xdr:row>
      <xdr:rowOff>1146</xdr:rowOff>
    </xdr:to>
    <xdr:cxnSp macro="">
      <xdr:nvCxnSpPr>
        <xdr:cNvPr id="359" name="直線コネクタ 358"/>
        <xdr:cNvCxnSpPr/>
      </xdr:nvCxnSpPr>
      <xdr:spPr>
        <a:xfrm flipV="1">
          <a:off x="6972300" y="10103634"/>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1" name="テキスト ボックス 360"/>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3" name="テキスト ボックス 362"/>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157535</xdr:rowOff>
    </xdr:from>
    <xdr:to>
      <xdr:col>55</xdr:col>
      <xdr:colOff>50800</xdr:colOff>
      <xdr:row>57</xdr:row>
      <xdr:rowOff>87685</xdr:rowOff>
    </xdr:to>
    <xdr:sp macro="" textlink="">
      <xdr:nvSpPr>
        <xdr:cNvPr id="369" name="楕円 368"/>
        <xdr:cNvSpPr/>
      </xdr:nvSpPr>
      <xdr:spPr>
        <a:xfrm>
          <a:off x="10426700" y="97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135962</xdr:rowOff>
    </xdr:from>
    <xdr:ext cx="534377" cy="259045"/>
    <xdr:sp macro="" textlink="">
      <xdr:nvSpPr>
        <xdr:cNvPr id="370" name="農林水産業費該当値テキスト"/>
        <xdr:cNvSpPr txBox="1"/>
      </xdr:nvSpPr>
      <xdr:spPr>
        <a:xfrm>
          <a:off x="10528300" y="973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34417</xdr:rowOff>
    </xdr:from>
    <xdr:to>
      <xdr:col>50</xdr:col>
      <xdr:colOff>165100</xdr:colOff>
      <xdr:row>58</xdr:row>
      <xdr:rowOff>136017</xdr:rowOff>
    </xdr:to>
    <xdr:sp macro="" textlink="">
      <xdr:nvSpPr>
        <xdr:cNvPr id="371" name="楕円 370"/>
        <xdr:cNvSpPr/>
      </xdr:nvSpPr>
      <xdr:spPr>
        <a:xfrm>
          <a:off x="9588500" y="99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127144</xdr:rowOff>
    </xdr:from>
    <xdr:ext cx="534377" cy="259045"/>
    <xdr:sp macro="" textlink="">
      <xdr:nvSpPr>
        <xdr:cNvPr id="372" name="テキスト ボックス 371"/>
        <xdr:cNvSpPr txBox="1"/>
      </xdr:nvSpPr>
      <xdr:spPr>
        <a:xfrm>
          <a:off x="9372111" y="100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4645</xdr:rowOff>
    </xdr:from>
    <xdr:to>
      <xdr:col>46</xdr:col>
      <xdr:colOff>38100</xdr:colOff>
      <xdr:row>58</xdr:row>
      <xdr:rowOff>106245</xdr:rowOff>
    </xdr:to>
    <xdr:sp macro="" textlink="">
      <xdr:nvSpPr>
        <xdr:cNvPr id="373" name="楕円 372"/>
        <xdr:cNvSpPr/>
      </xdr:nvSpPr>
      <xdr:spPr>
        <a:xfrm>
          <a:off x="8699500" y="99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97372</xdr:rowOff>
    </xdr:from>
    <xdr:ext cx="534377" cy="259045"/>
    <xdr:sp macro="" textlink="">
      <xdr:nvSpPr>
        <xdr:cNvPr id="374" name="テキスト ボックス 373"/>
        <xdr:cNvSpPr txBox="1"/>
      </xdr:nvSpPr>
      <xdr:spPr>
        <a:xfrm>
          <a:off x="8483111" y="100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108734</xdr:rowOff>
    </xdr:from>
    <xdr:to>
      <xdr:col>41</xdr:col>
      <xdr:colOff>101600</xdr:colOff>
      <xdr:row>59</xdr:row>
      <xdr:rowOff>38884</xdr:rowOff>
    </xdr:to>
    <xdr:sp macro="" textlink="">
      <xdr:nvSpPr>
        <xdr:cNvPr id="375" name="楕円 374"/>
        <xdr:cNvSpPr/>
      </xdr:nvSpPr>
      <xdr:spPr>
        <a:xfrm>
          <a:off x="7810500" y="1005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30011</xdr:rowOff>
    </xdr:from>
    <xdr:ext cx="534377" cy="259045"/>
    <xdr:sp macro="" textlink="">
      <xdr:nvSpPr>
        <xdr:cNvPr id="376" name="テキスト ボックス 375"/>
        <xdr:cNvSpPr txBox="1"/>
      </xdr:nvSpPr>
      <xdr:spPr>
        <a:xfrm>
          <a:off x="7594111" y="1014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121796</xdr:rowOff>
    </xdr:from>
    <xdr:to>
      <xdr:col>36</xdr:col>
      <xdr:colOff>165100</xdr:colOff>
      <xdr:row>59</xdr:row>
      <xdr:rowOff>51946</xdr:rowOff>
    </xdr:to>
    <xdr:sp macro="" textlink="">
      <xdr:nvSpPr>
        <xdr:cNvPr id="377" name="楕円 376"/>
        <xdr:cNvSpPr/>
      </xdr:nvSpPr>
      <xdr:spPr>
        <a:xfrm>
          <a:off x="6921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43073</xdr:rowOff>
    </xdr:from>
    <xdr:ext cx="469744" cy="259045"/>
    <xdr:sp macro="" textlink="">
      <xdr:nvSpPr>
        <xdr:cNvPr id="378" name="テキスト ボックス 377"/>
        <xdr:cNvSpPr txBox="1"/>
      </xdr:nvSpPr>
      <xdr:spPr>
        <a:xfrm>
          <a:off x="6737428" y="1015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120010</xdr:rowOff>
    </xdr:from>
    <xdr:to>
      <xdr:col>55</xdr:col>
      <xdr:colOff>0</xdr:colOff>
      <xdr:row>78</xdr:row>
      <xdr:rowOff>5832</xdr:rowOff>
    </xdr:to>
    <xdr:cxnSp macro="">
      <xdr:nvCxnSpPr>
        <xdr:cNvPr id="407" name="直線コネクタ 406"/>
        <xdr:cNvCxnSpPr/>
      </xdr:nvCxnSpPr>
      <xdr:spPr>
        <a:xfrm flipV="1">
          <a:off x="9639300" y="12121510"/>
          <a:ext cx="838200" cy="125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5832</xdr:rowOff>
    </xdr:from>
    <xdr:to>
      <xdr:col>50</xdr:col>
      <xdr:colOff>114300</xdr:colOff>
      <xdr:row>78</xdr:row>
      <xdr:rowOff>165829</xdr:rowOff>
    </xdr:to>
    <xdr:cxnSp macro="">
      <xdr:nvCxnSpPr>
        <xdr:cNvPr id="410" name="直線コネクタ 409"/>
        <xdr:cNvCxnSpPr/>
      </xdr:nvCxnSpPr>
      <xdr:spPr>
        <a:xfrm flipV="1">
          <a:off x="8750300" y="13378932"/>
          <a:ext cx="889000" cy="15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2" name="テキスト ボックス 411"/>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165829</xdr:rowOff>
    </xdr:from>
    <xdr:to>
      <xdr:col>45</xdr:col>
      <xdr:colOff>177800</xdr:colOff>
      <xdr:row>79</xdr:row>
      <xdr:rowOff>21979</xdr:rowOff>
    </xdr:to>
    <xdr:cxnSp macro="">
      <xdr:nvCxnSpPr>
        <xdr:cNvPr id="413" name="直線コネクタ 412"/>
        <xdr:cNvCxnSpPr/>
      </xdr:nvCxnSpPr>
      <xdr:spPr>
        <a:xfrm flipV="1">
          <a:off x="7861300" y="13538929"/>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5" name="テキスト ボックス 414"/>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21979</xdr:rowOff>
    </xdr:from>
    <xdr:to>
      <xdr:col>41</xdr:col>
      <xdr:colOff>50800</xdr:colOff>
      <xdr:row>79</xdr:row>
      <xdr:rowOff>25301</xdr:rowOff>
    </xdr:to>
    <xdr:cxnSp macro="">
      <xdr:nvCxnSpPr>
        <xdr:cNvPr id="416" name="直線コネクタ 415"/>
        <xdr:cNvCxnSpPr/>
      </xdr:nvCxnSpPr>
      <xdr:spPr>
        <a:xfrm flipV="1">
          <a:off x="6972300" y="13566529"/>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18" name="テキスト ボックス 417"/>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0" name="テキスト ボックス 419"/>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69210</xdr:rowOff>
    </xdr:from>
    <xdr:to>
      <xdr:col>55</xdr:col>
      <xdr:colOff>50800</xdr:colOff>
      <xdr:row>70</xdr:row>
      <xdr:rowOff>170810</xdr:rowOff>
    </xdr:to>
    <xdr:sp macro="" textlink="">
      <xdr:nvSpPr>
        <xdr:cNvPr id="426" name="楕円 425"/>
        <xdr:cNvSpPr/>
      </xdr:nvSpPr>
      <xdr:spPr>
        <a:xfrm>
          <a:off x="10426700" y="120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22237</xdr:rowOff>
    </xdr:from>
    <xdr:ext cx="599010" cy="259045"/>
    <xdr:sp macro="" textlink="">
      <xdr:nvSpPr>
        <xdr:cNvPr id="427" name="商工費該当値テキスト"/>
        <xdr:cNvSpPr txBox="1"/>
      </xdr:nvSpPr>
      <xdr:spPr>
        <a:xfrm>
          <a:off x="10528300" y="1202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126482</xdr:rowOff>
    </xdr:from>
    <xdr:to>
      <xdr:col>50</xdr:col>
      <xdr:colOff>165100</xdr:colOff>
      <xdr:row>78</xdr:row>
      <xdr:rowOff>56632</xdr:rowOff>
    </xdr:to>
    <xdr:sp macro="" textlink="">
      <xdr:nvSpPr>
        <xdr:cNvPr id="428" name="楕円 427"/>
        <xdr:cNvSpPr/>
      </xdr:nvSpPr>
      <xdr:spPr>
        <a:xfrm>
          <a:off x="9588500" y="133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47759</xdr:rowOff>
    </xdr:from>
    <xdr:ext cx="534377" cy="259045"/>
    <xdr:sp macro="" textlink="">
      <xdr:nvSpPr>
        <xdr:cNvPr id="429" name="テキスト ボックス 428"/>
        <xdr:cNvSpPr txBox="1"/>
      </xdr:nvSpPr>
      <xdr:spPr>
        <a:xfrm>
          <a:off x="9372111" y="134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115029</xdr:rowOff>
    </xdr:from>
    <xdr:to>
      <xdr:col>46</xdr:col>
      <xdr:colOff>38100</xdr:colOff>
      <xdr:row>79</xdr:row>
      <xdr:rowOff>45179</xdr:rowOff>
    </xdr:to>
    <xdr:sp macro="" textlink="">
      <xdr:nvSpPr>
        <xdr:cNvPr id="430" name="楕円 429"/>
        <xdr:cNvSpPr/>
      </xdr:nvSpPr>
      <xdr:spPr>
        <a:xfrm>
          <a:off x="8699500" y="134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36306</xdr:rowOff>
    </xdr:from>
    <xdr:ext cx="469744" cy="259045"/>
    <xdr:sp macro="" textlink="">
      <xdr:nvSpPr>
        <xdr:cNvPr id="431" name="テキスト ボックス 430"/>
        <xdr:cNvSpPr txBox="1"/>
      </xdr:nvSpPr>
      <xdr:spPr>
        <a:xfrm>
          <a:off x="8515428" y="1358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142629</xdr:rowOff>
    </xdr:from>
    <xdr:to>
      <xdr:col>41</xdr:col>
      <xdr:colOff>101600</xdr:colOff>
      <xdr:row>79</xdr:row>
      <xdr:rowOff>72779</xdr:rowOff>
    </xdr:to>
    <xdr:sp macro="" textlink="">
      <xdr:nvSpPr>
        <xdr:cNvPr id="432" name="楕円 431"/>
        <xdr:cNvSpPr/>
      </xdr:nvSpPr>
      <xdr:spPr>
        <a:xfrm>
          <a:off x="7810500" y="1351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63906</xdr:rowOff>
    </xdr:from>
    <xdr:ext cx="469744" cy="259045"/>
    <xdr:sp macro="" textlink="">
      <xdr:nvSpPr>
        <xdr:cNvPr id="433" name="テキスト ボックス 432"/>
        <xdr:cNvSpPr txBox="1"/>
      </xdr:nvSpPr>
      <xdr:spPr>
        <a:xfrm>
          <a:off x="7626428" y="1360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145951</xdr:rowOff>
    </xdr:from>
    <xdr:to>
      <xdr:col>36</xdr:col>
      <xdr:colOff>165100</xdr:colOff>
      <xdr:row>79</xdr:row>
      <xdr:rowOff>76101</xdr:rowOff>
    </xdr:to>
    <xdr:sp macro="" textlink="">
      <xdr:nvSpPr>
        <xdr:cNvPr id="434" name="楕円 433"/>
        <xdr:cNvSpPr/>
      </xdr:nvSpPr>
      <xdr:spPr>
        <a:xfrm>
          <a:off x="6921500" y="1351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67228</xdr:rowOff>
    </xdr:from>
    <xdr:ext cx="469744" cy="259045"/>
    <xdr:sp macro="" textlink="">
      <xdr:nvSpPr>
        <xdr:cNvPr id="435" name="テキスト ボックス 434"/>
        <xdr:cNvSpPr txBox="1"/>
      </xdr:nvSpPr>
      <xdr:spPr>
        <a:xfrm>
          <a:off x="6737428" y="1361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19217</xdr:rowOff>
    </xdr:from>
    <xdr:to>
      <xdr:col>54</xdr:col>
      <xdr:colOff>189865</xdr:colOff>
      <xdr:row>97</xdr:row>
      <xdr:rowOff>97616</xdr:rowOff>
    </xdr:to>
    <xdr:cxnSp macro="">
      <xdr:nvCxnSpPr>
        <xdr:cNvPr id="461" name="直線コネクタ 460"/>
        <xdr:cNvCxnSpPr/>
      </xdr:nvCxnSpPr>
      <xdr:spPr>
        <a:xfrm flipV="1">
          <a:off x="10475595" y="15621167"/>
          <a:ext cx="1270" cy="1107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101443</xdr:rowOff>
    </xdr:from>
    <xdr:ext cx="534377" cy="259045"/>
    <xdr:sp macro="" textlink="">
      <xdr:nvSpPr>
        <xdr:cNvPr id="462" name="土木費最小値テキスト"/>
        <xdr:cNvSpPr txBox="1"/>
      </xdr:nvSpPr>
      <xdr:spPr>
        <a:xfrm>
          <a:off x="10528300" y="1673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97616</xdr:rowOff>
    </xdr:from>
    <xdr:to>
      <xdr:col>55</xdr:col>
      <xdr:colOff>88900</xdr:colOff>
      <xdr:row>97</xdr:row>
      <xdr:rowOff>97616</xdr:rowOff>
    </xdr:to>
    <xdr:cxnSp macro="">
      <xdr:nvCxnSpPr>
        <xdr:cNvPr id="463" name="直線コネクタ 462"/>
        <xdr:cNvCxnSpPr/>
      </xdr:nvCxnSpPr>
      <xdr:spPr>
        <a:xfrm>
          <a:off x="10388600" y="1672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137344</xdr:rowOff>
    </xdr:from>
    <xdr:ext cx="599010" cy="259045"/>
    <xdr:sp macro="" textlink="">
      <xdr:nvSpPr>
        <xdr:cNvPr id="464" name="土木費最大値テキスト"/>
        <xdr:cNvSpPr txBox="1"/>
      </xdr:nvSpPr>
      <xdr:spPr>
        <a:xfrm>
          <a:off x="10528300" y="1539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19217</xdr:rowOff>
    </xdr:from>
    <xdr:to>
      <xdr:col>55</xdr:col>
      <xdr:colOff>88900</xdr:colOff>
      <xdr:row>91</xdr:row>
      <xdr:rowOff>19217</xdr:rowOff>
    </xdr:to>
    <xdr:cxnSp macro="">
      <xdr:nvCxnSpPr>
        <xdr:cNvPr id="465" name="直線コネクタ 464"/>
        <xdr:cNvCxnSpPr/>
      </xdr:nvCxnSpPr>
      <xdr:spPr>
        <a:xfrm>
          <a:off x="10388600" y="1562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163170</xdr:rowOff>
    </xdr:from>
    <xdr:to>
      <xdr:col>55</xdr:col>
      <xdr:colOff>0</xdr:colOff>
      <xdr:row>97</xdr:row>
      <xdr:rowOff>77358</xdr:rowOff>
    </xdr:to>
    <xdr:cxnSp macro="">
      <xdr:nvCxnSpPr>
        <xdr:cNvPr id="466" name="直線コネクタ 465"/>
        <xdr:cNvCxnSpPr/>
      </xdr:nvCxnSpPr>
      <xdr:spPr>
        <a:xfrm flipV="1">
          <a:off x="9639300" y="16450920"/>
          <a:ext cx="838200" cy="25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97930</xdr:rowOff>
    </xdr:from>
    <xdr:ext cx="534377" cy="259045"/>
    <xdr:sp macro="" textlink="">
      <xdr:nvSpPr>
        <xdr:cNvPr id="467" name="土木費平均値テキスト"/>
        <xdr:cNvSpPr txBox="1"/>
      </xdr:nvSpPr>
      <xdr:spPr>
        <a:xfrm>
          <a:off x="10528300" y="16214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75053</xdr:rowOff>
    </xdr:from>
    <xdr:to>
      <xdr:col>55</xdr:col>
      <xdr:colOff>50800</xdr:colOff>
      <xdr:row>96</xdr:row>
      <xdr:rowOff>5203</xdr:rowOff>
    </xdr:to>
    <xdr:sp macro="" textlink="">
      <xdr:nvSpPr>
        <xdr:cNvPr id="468" name="フローチャート: 判断 467"/>
        <xdr:cNvSpPr/>
      </xdr:nvSpPr>
      <xdr:spPr>
        <a:xfrm>
          <a:off x="10426700" y="1636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77358</xdr:rowOff>
    </xdr:from>
    <xdr:to>
      <xdr:col>50</xdr:col>
      <xdr:colOff>114300</xdr:colOff>
      <xdr:row>97</xdr:row>
      <xdr:rowOff>139602</xdr:rowOff>
    </xdr:to>
    <xdr:cxnSp macro="">
      <xdr:nvCxnSpPr>
        <xdr:cNvPr id="469" name="直線コネクタ 468"/>
        <xdr:cNvCxnSpPr/>
      </xdr:nvCxnSpPr>
      <xdr:spPr>
        <a:xfrm flipV="1">
          <a:off x="8750300" y="16708008"/>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87409</xdr:rowOff>
    </xdr:from>
    <xdr:to>
      <xdr:col>50</xdr:col>
      <xdr:colOff>165100</xdr:colOff>
      <xdr:row>94</xdr:row>
      <xdr:rowOff>17559</xdr:rowOff>
    </xdr:to>
    <xdr:sp macro="" textlink="">
      <xdr:nvSpPr>
        <xdr:cNvPr id="470" name="フローチャート: 判断 469"/>
        <xdr:cNvSpPr/>
      </xdr:nvSpPr>
      <xdr:spPr>
        <a:xfrm>
          <a:off x="9588500" y="16032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34086</xdr:rowOff>
    </xdr:from>
    <xdr:ext cx="534377" cy="259045"/>
    <xdr:sp macro="" textlink="">
      <xdr:nvSpPr>
        <xdr:cNvPr id="471" name="テキスト ボックス 470"/>
        <xdr:cNvSpPr txBox="1"/>
      </xdr:nvSpPr>
      <xdr:spPr>
        <a:xfrm>
          <a:off x="9372111" y="158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139602</xdr:rowOff>
    </xdr:from>
    <xdr:to>
      <xdr:col>45</xdr:col>
      <xdr:colOff>177800</xdr:colOff>
      <xdr:row>98</xdr:row>
      <xdr:rowOff>91215</xdr:rowOff>
    </xdr:to>
    <xdr:cxnSp macro="">
      <xdr:nvCxnSpPr>
        <xdr:cNvPr id="472" name="直線コネクタ 471"/>
        <xdr:cNvCxnSpPr/>
      </xdr:nvCxnSpPr>
      <xdr:spPr>
        <a:xfrm flipV="1">
          <a:off x="7861300" y="16770252"/>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14365</xdr:rowOff>
    </xdr:from>
    <xdr:to>
      <xdr:col>46</xdr:col>
      <xdr:colOff>38100</xdr:colOff>
      <xdr:row>94</xdr:row>
      <xdr:rowOff>115965</xdr:rowOff>
    </xdr:to>
    <xdr:sp macro="" textlink="">
      <xdr:nvSpPr>
        <xdr:cNvPr id="473" name="フローチャート: 判断 472"/>
        <xdr:cNvSpPr/>
      </xdr:nvSpPr>
      <xdr:spPr>
        <a:xfrm>
          <a:off x="8699500" y="1613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132492</xdr:rowOff>
    </xdr:from>
    <xdr:ext cx="534377" cy="259045"/>
    <xdr:sp macro="" textlink="">
      <xdr:nvSpPr>
        <xdr:cNvPr id="474" name="テキスト ボックス 473"/>
        <xdr:cNvSpPr txBox="1"/>
      </xdr:nvSpPr>
      <xdr:spPr>
        <a:xfrm>
          <a:off x="8483111" y="1590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170800</xdr:rowOff>
    </xdr:from>
    <xdr:to>
      <xdr:col>41</xdr:col>
      <xdr:colOff>50800</xdr:colOff>
      <xdr:row>98</xdr:row>
      <xdr:rowOff>91215</xdr:rowOff>
    </xdr:to>
    <xdr:cxnSp macro="">
      <xdr:nvCxnSpPr>
        <xdr:cNvPr id="475" name="直線コネクタ 474"/>
        <xdr:cNvCxnSpPr/>
      </xdr:nvCxnSpPr>
      <xdr:spPr>
        <a:xfrm>
          <a:off x="6972300" y="16115650"/>
          <a:ext cx="889000" cy="7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167517</xdr:rowOff>
    </xdr:from>
    <xdr:to>
      <xdr:col>41</xdr:col>
      <xdr:colOff>101600</xdr:colOff>
      <xdr:row>96</xdr:row>
      <xdr:rowOff>97667</xdr:rowOff>
    </xdr:to>
    <xdr:sp macro="" textlink="">
      <xdr:nvSpPr>
        <xdr:cNvPr id="476" name="フローチャート: 判断 475"/>
        <xdr:cNvSpPr/>
      </xdr:nvSpPr>
      <xdr:spPr>
        <a:xfrm>
          <a:off x="7810500" y="1645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114194</xdr:rowOff>
    </xdr:from>
    <xdr:ext cx="534377" cy="259045"/>
    <xdr:sp macro="" textlink="">
      <xdr:nvSpPr>
        <xdr:cNvPr id="477" name="テキスト ボックス 476"/>
        <xdr:cNvSpPr txBox="1"/>
      </xdr:nvSpPr>
      <xdr:spPr>
        <a:xfrm>
          <a:off x="7594111" y="162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131017</xdr:rowOff>
    </xdr:from>
    <xdr:to>
      <xdr:col>36</xdr:col>
      <xdr:colOff>165100</xdr:colOff>
      <xdr:row>96</xdr:row>
      <xdr:rowOff>61167</xdr:rowOff>
    </xdr:to>
    <xdr:sp macro="" textlink="">
      <xdr:nvSpPr>
        <xdr:cNvPr id="478" name="フローチャート: 判断 477"/>
        <xdr:cNvSpPr/>
      </xdr:nvSpPr>
      <xdr:spPr>
        <a:xfrm>
          <a:off x="6921500" y="1641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52294</xdr:rowOff>
    </xdr:from>
    <xdr:ext cx="534377" cy="259045"/>
    <xdr:sp macro="" textlink="">
      <xdr:nvSpPr>
        <xdr:cNvPr id="479" name="テキスト ボックス 478"/>
        <xdr:cNvSpPr txBox="1"/>
      </xdr:nvSpPr>
      <xdr:spPr>
        <a:xfrm>
          <a:off x="6705111" y="165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112370</xdr:rowOff>
    </xdr:from>
    <xdr:to>
      <xdr:col>55</xdr:col>
      <xdr:colOff>50800</xdr:colOff>
      <xdr:row>96</xdr:row>
      <xdr:rowOff>42520</xdr:rowOff>
    </xdr:to>
    <xdr:sp macro="" textlink="">
      <xdr:nvSpPr>
        <xdr:cNvPr id="485" name="楕円 484"/>
        <xdr:cNvSpPr/>
      </xdr:nvSpPr>
      <xdr:spPr>
        <a:xfrm>
          <a:off x="10426700" y="164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90797</xdr:rowOff>
    </xdr:from>
    <xdr:ext cx="534377" cy="259045"/>
    <xdr:sp macro="" textlink="">
      <xdr:nvSpPr>
        <xdr:cNvPr id="486" name="土木費該当値テキスト"/>
        <xdr:cNvSpPr txBox="1"/>
      </xdr:nvSpPr>
      <xdr:spPr>
        <a:xfrm>
          <a:off x="10528300"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26558</xdr:rowOff>
    </xdr:from>
    <xdr:to>
      <xdr:col>50</xdr:col>
      <xdr:colOff>165100</xdr:colOff>
      <xdr:row>97</xdr:row>
      <xdr:rowOff>128158</xdr:rowOff>
    </xdr:to>
    <xdr:sp macro="" textlink="">
      <xdr:nvSpPr>
        <xdr:cNvPr id="487" name="楕円 486"/>
        <xdr:cNvSpPr/>
      </xdr:nvSpPr>
      <xdr:spPr>
        <a:xfrm>
          <a:off x="9588500" y="1665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119285</xdr:rowOff>
    </xdr:from>
    <xdr:ext cx="534377" cy="259045"/>
    <xdr:sp macro="" textlink="">
      <xdr:nvSpPr>
        <xdr:cNvPr id="488" name="テキスト ボックス 487"/>
        <xdr:cNvSpPr txBox="1"/>
      </xdr:nvSpPr>
      <xdr:spPr>
        <a:xfrm>
          <a:off x="9372111" y="167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88802</xdr:rowOff>
    </xdr:from>
    <xdr:to>
      <xdr:col>46</xdr:col>
      <xdr:colOff>38100</xdr:colOff>
      <xdr:row>98</xdr:row>
      <xdr:rowOff>18952</xdr:rowOff>
    </xdr:to>
    <xdr:sp macro="" textlink="">
      <xdr:nvSpPr>
        <xdr:cNvPr id="489" name="楕円 488"/>
        <xdr:cNvSpPr/>
      </xdr:nvSpPr>
      <xdr:spPr>
        <a:xfrm>
          <a:off x="8699500" y="167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10079</xdr:rowOff>
    </xdr:from>
    <xdr:ext cx="534377" cy="259045"/>
    <xdr:sp macro="" textlink="">
      <xdr:nvSpPr>
        <xdr:cNvPr id="490" name="テキスト ボックス 489"/>
        <xdr:cNvSpPr txBox="1"/>
      </xdr:nvSpPr>
      <xdr:spPr>
        <a:xfrm>
          <a:off x="8483111" y="168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40415</xdr:rowOff>
    </xdr:from>
    <xdr:to>
      <xdr:col>41</xdr:col>
      <xdr:colOff>101600</xdr:colOff>
      <xdr:row>98</xdr:row>
      <xdr:rowOff>142015</xdr:rowOff>
    </xdr:to>
    <xdr:sp macro="" textlink="">
      <xdr:nvSpPr>
        <xdr:cNvPr id="491" name="楕円 490"/>
        <xdr:cNvSpPr/>
      </xdr:nvSpPr>
      <xdr:spPr>
        <a:xfrm>
          <a:off x="7810500" y="1684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133142</xdr:rowOff>
    </xdr:from>
    <xdr:ext cx="534377" cy="259045"/>
    <xdr:sp macro="" textlink="">
      <xdr:nvSpPr>
        <xdr:cNvPr id="492" name="テキスト ボックス 491"/>
        <xdr:cNvSpPr txBox="1"/>
      </xdr:nvSpPr>
      <xdr:spPr>
        <a:xfrm>
          <a:off x="7594111" y="169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120000</xdr:rowOff>
    </xdr:from>
    <xdr:to>
      <xdr:col>36</xdr:col>
      <xdr:colOff>165100</xdr:colOff>
      <xdr:row>94</xdr:row>
      <xdr:rowOff>50150</xdr:rowOff>
    </xdr:to>
    <xdr:sp macro="" textlink="">
      <xdr:nvSpPr>
        <xdr:cNvPr id="493" name="楕円 492"/>
        <xdr:cNvSpPr/>
      </xdr:nvSpPr>
      <xdr:spPr>
        <a:xfrm>
          <a:off x="6921500" y="160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66677</xdr:rowOff>
    </xdr:from>
    <xdr:ext cx="534377" cy="259045"/>
    <xdr:sp macro="" textlink="">
      <xdr:nvSpPr>
        <xdr:cNvPr id="494" name="テキスト ボックス 493"/>
        <xdr:cNvSpPr txBox="1"/>
      </xdr:nvSpPr>
      <xdr:spPr>
        <a:xfrm>
          <a:off x="6705111" y="1584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9" name="直線コネクタ 518"/>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0"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1" name="直線コネクタ 520"/>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2"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3" name="直線コネクタ 522"/>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4788</xdr:rowOff>
    </xdr:from>
    <xdr:to>
      <xdr:col>85</xdr:col>
      <xdr:colOff>127000</xdr:colOff>
      <xdr:row>37</xdr:row>
      <xdr:rowOff>29172</xdr:rowOff>
    </xdr:to>
    <xdr:cxnSp macro="">
      <xdr:nvCxnSpPr>
        <xdr:cNvPr id="524" name="直線コネクタ 523"/>
        <xdr:cNvCxnSpPr/>
      </xdr:nvCxnSpPr>
      <xdr:spPr>
        <a:xfrm flipV="1">
          <a:off x="15481300" y="6005538"/>
          <a:ext cx="838200" cy="3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39552</xdr:rowOff>
    </xdr:from>
    <xdr:ext cx="534377" cy="259045"/>
    <xdr:sp macro="" textlink="">
      <xdr:nvSpPr>
        <xdr:cNvPr id="525" name="消防費平均値テキスト"/>
        <xdr:cNvSpPr txBox="1"/>
      </xdr:nvSpPr>
      <xdr:spPr>
        <a:xfrm>
          <a:off x="16370300" y="6040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6" name="フローチャート: 判断 525"/>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149568</xdr:rowOff>
    </xdr:from>
    <xdr:to>
      <xdr:col>81</xdr:col>
      <xdr:colOff>50800</xdr:colOff>
      <xdr:row>37</xdr:row>
      <xdr:rowOff>29172</xdr:rowOff>
    </xdr:to>
    <xdr:cxnSp macro="">
      <xdr:nvCxnSpPr>
        <xdr:cNvPr id="527" name="直線コネクタ 526"/>
        <xdr:cNvCxnSpPr/>
      </xdr:nvCxnSpPr>
      <xdr:spPr>
        <a:xfrm>
          <a:off x="14592300" y="6321768"/>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8" name="フローチャート: 判断 527"/>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29" name="テキスト ボックス 528"/>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149568</xdr:rowOff>
    </xdr:from>
    <xdr:to>
      <xdr:col>76</xdr:col>
      <xdr:colOff>114300</xdr:colOff>
      <xdr:row>37</xdr:row>
      <xdr:rowOff>41135</xdr:rowOff>
    </xdr:to>
    <xdr:cxnSp macro="">
      <xdr:nvCxnSpPr>
        <xdr:cNvPr id="530" name="直線コネクタ 529"/>
        <xdr:cNvCxnSpPr/>
      </xdr:nvCxnSpPr>
      <xdr:spPr>
        <a:xfrm flipV="1">
          <a:off x="13703300" y="6321768"/>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1" name="フローチャート: 判断 530"/>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2" name="テキスト ボックス 531"/>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107467</xdr:rowOff>
    </xdr:from>
    <xdr:to>
      <xdr:col>71</xdr:col>
      <xdr:colOff>177800</xdr:colOff>
      <xdr:row>37</xdr:row>
      <xdr:rowOff>41135</xdr:rowOff>
    </xdr:to>
    <xdr:cxnSp macro="">
      <xdr:nvCxnSpPr>
        <xdr:cNvPr id="533" name="直線コネクタ 532"/>
        <xdr:cNvCxnSpPr/>
      </xdr:nvCxnSpPr>
      <xdr:spPr>
        <a:xfrm>
          <a:off x="12814300" y="6279667"/>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4" name="フローチャート: 判断 533"/>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5" name="テキスト ボックス 534"/>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6" name="フローチャート: 判断 535"/>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7" name="テキスト ボックス 536"/>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125438</xdr:rowOff>
    </xdr:from>
    <xdr:to>
      <xdr:col>85</xdr:col>
      <xdr:colOff>177800</xdr:colOff>
      <xdr:row>35</xdr:row>
      <xdr:rowOff>55588</xdr:rowOff>
    </xdr:to>
    <xdr:sp macro="" textlink="">
      <xdr:nvSpPr>
        <xdr:cNvPr id="543" name="楕円 542"/>
        <xdr:cNvSpPr/>
      </xdr:nvSpPr>
      <xdr:spPr>
        <a:xfrm>
          <a:off x="16268700" y="59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148315</xdr:rowOff>
    </xdr:from>
    <xdr:ext cx="534377" cy="259045"/>
    <xdr:sp macro="" textlink="">
      <xdr:nvSpPr>
        <xdr:cNvPr id="544" name="消防費該当値テキスト"/>
        <xdr:cNvSpPr txBox="1"/>
      </xdr:nvSpPr>
      <xdr:spPr>
        <a:xfrm>
          <a:off x="16370300" y="580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149822</xdr:rowOff>
    </xdr:from>
    <xdr:to>
      <xdr:col>81</xdr:col>
      <xdr:colOff>101600</xdr:colOff>
      <xdr:row>37</xdr:row>
      <xdr:rowOff>79972</xdr:rowOff>
    </xdr:to>
    <xdr:sp macro="" textlink="">
      <xdr:nvSpPr>
        <xdr:cNvPr id="545" name="楕円 544"/>
        <xdr:cNvSpPr/>
      </xdr:nvSpPr>
      <xdr:spPr>
        <a:xfrm>
          <a:off x="15430500" y="632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71099</xdr:rowOff>
    </xdr:from>
    <xdr:ext cx="534377" cy="259045"/>
    <xdr:sp macro="" textlink="">
      <xdr:nvSpPr>
        <xdr:cNvPr id="546" name="テキスト ボックス 545"/>
        <xdr:cNvSpPr txBox="1"/>
      </xdr:nvSpPr>
      <xdr:spPr>
        <a:xfrm>
          <a:off x="15214111" y="641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98768</xdr:rowOff>
    </xdr:from>
    <xdr:to>
      <xdr:col>76</xdr:col>
      <xdr:colOff>165100</xdr:colOff>
      <xdr:row>37</xdr:row>
      <xdr:rowOff>28918</xdr:rowOff>
    </xdr:to>
    <xdr:sp macro="" textlink="">
      <xdr:nvSpPr>
        <xdr:cNvPr id="547" name="楕円 546"/>
        <xdr:cNvSpPr/>
      </xdr:nvSpPr>
      <xdr:spPr>
        <a:xfrm>
          <a:off x="14541500" y="62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20045</xdr:rowOff>
    </xdr:from>
    <xdr:ext cx="534377" cy="259045"/>
    <xdr:sp macro="" textlink="">
      <xdr:nvSpPr>
        <xdr:cNvPr id="548" name="テキスト ボックス 547"/>
        <xdr:cNvSpPr txBox="1"/>
      </xdr:nvSpPr>
      <xdr:spPr>
        <a:xfrm>
          <a:off x="14325111" y="636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161785</xdr:rowOff>
    </xdr:from>
    <xdr:to>
      <xdr:col>72</xdr:col>
      <xdr:colOff>38100</xdr:colOff>
      <xdr:row>37</xdr:row>
      <xdr:rowOff>91935</xdr:rowOff>
    </xdr:to>
    <xdr:sp macro="" textlink="">
      <xdr:nvSpPr>
        <xdr:cNvPr id="549" name="楕円 548"/>
        <xdr:cNvSpPr/>
      </xdr:nvSpPr>
      <xdr:spPr>
        <a:xfrm>
          <a:off x="13652500" y="63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83062</xdr:rowOff>
    </xdr:from>
    <xdr:ext cx="534377" cy="259045"/>
    <xdr:sp macro="" textlink="">
      <xdr:nvSpPr>
        <xdr:cNvPr id="550" name="テキスト ボックス 549"/>
        <xdr:cNvSpPr txBox="1"/>
      </xdr:nvSpPr>
      <xdr:spPr>
        <a:xfrm>
          <a:off x="13436111" y="64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56667</xdr:rowOff>
    </xdr:from>
    <xdr:to>
      <xdr:col>67</xdr:col>
      <xdr:colOff>101600</xdr:colOff>
      <xdr:row>36</xdr:row>
      <xdr:rowOff>158267</xdr:rowOff>
    </xdr:to>
    <xdr:sp macro="" textlink="">
      <xdr:nvSpPr>
        <xdr:cNvPr id="551" name="楕円 550"/>
        <xdr:cNvSpPr/>
      </xdr:nvSpPr>
      <xdr:spPr>
        <a:xfrm>
          <a:off x="12763500" y="62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149394</xdr:rowOff>
    </xdr:from>
    <xdr:ext cx="534377" cy="259045"/>
    <xdr:sp macro="" textlink="">
      <xdr:nvSpPr>
        <xdr:cNvPr id="552" name="テキスト ボックス 551"/>
        <xdr:cNvSpPr txBox="1"/>
      </xdr:nvSpPr>
      <xdr:spPr>
        <a:xfrm>
          <a:off x="12547111" y="632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7" name="直線コネクタ 576"/>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8"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9" name="直線コネクタ 578"/>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0"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1" name="直線コネクタ 580"/>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101085</xdr:rowOff>
    </xdr:from>
    <xdr:to>
      <xdr:col>85</xdr:col>
      <xdr:colOff>127000</xdr:colOff>
      <xdr:row>56</xdr:row>
      <xdr:rowOff>36278</xdr:rowOff>
    </xdr:to>
    <xdr:cxnSp macro="">
      <xdr:nvCxnSpPr>
        <xdr:cNvPr id="582" name="直線コネクタ 581"/>
        <xdr:cNvCxnSpPr/>
      </xdr:nvCxnSpPr>
      <xdr:spPr>
        <a:xfrm flipV="1">
          <a:off x="15481300" y="8845035"/>
          <a:ext cx="838200" cy="79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155186</xdr:rowOff>
    </xdr:from>
    <xdr:ext cx="534377" cy="259045"/>
    <xdr:sp macro="" textlink="">
      <xdr:nvSpPr>
        <xdr:cNvPr id="583" name="教育費平均値テキスト"/>
        <xdr:cNvSpPr txBox="1"/>
      </xdr:nvSpPr>
      <xdr:spPr>
        <a:xfrm>
          <a:off x="16370300" y="9584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4" name="フローチャート: 判断 583"/>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34372</xdr:rowOff>
    </xdr:from>
    <xdr:to>
      <xdr:col>81</xdr:col>
      <xdr:colOff>50800</xdr:colOff>
      <xdr:row>56</xdr:row>
      <xdr:rowOff>36278</xdr:rowOff>
    </xdr:to>
    <xdr:cxnSp macro="">
      <xdr:nvCxnSpPr>
        <xdr:cNvPr id="585" name="直線コネクタ 584"/>
        <xdr:cNvCxnSpPr/>
      </xdr:nvCxnSpPr>
      <xdr:spPr>
        <a:xfrm>
          <a:off x="14592300" y="9121222"/>
          <a:ext cx="889000" cy="5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6" name="フローチャート: 判断 585"/>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21938</xdr:rowOff>
    </xdr:from>
    <xdr:ext cx="534377" cy="259045"/>
    <xdr:sp macro="" textlink="">
      <xdr:nvSpPr>
        <xdr:cNvPr id="587" name="テキスト ボックス 586"/>
        <xdr:cNvSpPr txBox="1"/>
      </xdr:nvSpPr>
      <xdr:spPr>
        <a:xfrm>
          <a:off x="15214111" y="928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34372</xdr:rowOff>
    </xdr:from>
    <xdr:to>
      <xdr:col>76</xdr:col>
      <xdr:colOff>114300</xdr:colOff>
      <xdr:row>58</xdr:row>
      <xdr:rowOff>150997</xdr:rowOff>
    </xdr:to>
    <xdr:cxnSp macro="">
      <xdr:nvCxnSpPr>
        <xdr:cNvPr id="588" name="直線コネクタ 587"/>
        <xdr:cNvCxnSpPr/>
      </xdr:nvCxnSpPr>
      <xdr:spPr>
        <a:xfrm flipV="1">
          <a:off x="13703300" y="9121222"/>
          <a:ext cx="889000" cy="97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9" name="フローチャート: 判断 588"/>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76661</xdr:rowOff>
    </xdr:from>
    <xdr:ext cx="534377" cy="259045"/>
    <xdr:sp macro="" textlink="">
      <xdr:nvSpPr>
        <xdr:cNvPr id="590" name="テキスト ボックス 589"/>
        <xdr:cNvSpPr txBox="1"/>
      </xdr:nvSpPr>
      <xdr:spPr>
        <a:xfrm>
          <a:off x="14325111" y="95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150997</xdr:rowOff>
    </xdr:from>
    <xdr:to>
      <xdr:col>71</xdr:col>
      <xdr:colOff>177800</xdr:colOff>
      <xdr:row>59</xdr:row>
      <xdr:rowOff>39097</xdr:rowOff>
    </xdr:to>
    <xdr:cxnSp macro="">
      <xdr:nvCxnSpPr>
        <xdr:cNvPr id="591" name="直線コネクタ 590"/>
        <xdr:cNvCxnSpPr/>
      </xdr:nvCxnSpPr>
      <xdr:spPr>
        <a:xfrm flipV="1">
          <a:off x="12814300" y="10095097"/>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2" name="フローチャート: 判断 591"/>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3" name="テキスト ボックス 592"/>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4" name="フローチャート: 判断 593"/>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99795</xdr:rowOff>
    </xdr:from>
    <xdr:ext cx="534377" cy="259045"/>
    <xdr:sp macro="" textlink="">
      <xdr:nvSpPr>
        <xdr:cNvPr id="595" name="テキスト ボックス 594"/>
        <xdr:cNvSpPr txBox="1"/>
      </xdr:nvSpPr>
      <xdr:spPr>
        <a:xfrm>
          <a:off x="12547111" y="95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50285</xdr:rowOff>
    </xdr:from>
    <xdr:to>
      <xdr:col>85</xdr:col>
      <xdr:colOff>177800</xdr:colOff>
      <xdr:row>51</xdr:row>
      <xdr:rowOff>151885</xdr:rowOff>
    </xdr:to>
    <xdr:sp macro="" textlink="">
      <xdr:nvSpPr>
        <xdr:cNvPr id="601" name="楕円 600"/>
        <xdr:cNvSpPr/>
      </xdr:nvSpPr>
      <xdr:spPr>
        <a:xfrm>
          <a:off x="16268700" y="87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73162</xdr:rowOff>
    </xdr:from>
    <xdr:ext cx="599010" cy="259045"/>
    <xdr:sp macro="" textlink="">
      <xdr:nvSpPr>
        <xdr:cNvPr id="602" name="教育費該当値テキスト"/>
        <xdr:cNvSpPr txBox="1"/>
      </xdr:nvSpPr>
      <xdr:spPr>
        <a:xfrm>
          <a:off x="16370300" y="864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156928</xdr:rowOff>
    </xdr:from>
    <xdr:to>
      <xdr:col>81</xdr:col>
      <xdr:colOff>101600</xdr:colOff>
      <xdr:row>56</xdr:row>
      <xdr:rowOff>87078</xdr:rowOff>
    </xdr:to>
    <xdr:sp macro="" textlink="">
      <xdr:nvSpPr>
        <xdr:cNvPr id="603" name="楕円 602"/>
        <xdr:cNvSpPr/>
      </xdr:nvSpPr>
      <xdr:spPr>
        <a:xfrm>
          <a:off x="15430500" y="95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78205</xdr:rowOff>
    </xdr:from>
    <xdr:ext cx="534377" cy="259045"/>
    <xdr:sp macro="" textlink="">
      <xdr:nvSpPr>
        <xdr:cNvPr id="604" name="テキスト ボックス 603"/>
        <xdr:cNvSpPr txBox="1"/>
      </xdr:nvSpPr>
      <xdr:spPr>
        <a:xfrm>
          <a:off x="15214111" y="96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155022</xdr:rowOff>
    </xdr:from>
    <xdr:to>
      <xdr:col>76</xdr:col>
      <xdr:colOff>165100</xdr:colOff>
      <xdr:row>53</xdr:row>
      <xdr:rowOff>85172</xdr:rowOff>
    </xdr:to>
    <xdr:sp macro="" textlink="">
      <xdr:nvSpPr>
        <xdr:cNvPr id="605" name="楕円 604"/>
        <xdr:cNvSpPr/>
      </xdr:nvSpPr>
      <xdr:spPr>
        <a:xfrm>
          <a:off x="14541500" y="90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101699</xdr:rowOff>
    </xdr:from>
    <xdr:ext cx="534377" cy="259045"/>
    <xdr:sp macro="" textlink="">
      <xdr:nvSpPr>
        <xdr:cNvPr id="606" name="テキスト ボックス 605"/>
        <xdr:cNvSpPr txBox="1"/>
      </xdr:nvSpPr>
      <xdr:spPr>
        <a:xfrm>
          <a:off x="14325111" y="884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100197</xdr:rowOff>
    </xdr:from>
    <xdr:to>
      <xdr:col>72</xdr:col>
      <xdr:colOff>38100</xdr:colOff>
      <xdr:row>59</xdr:row>
      <xdr:rowOff>30347</xdr:rowOff>
    </xdr:to>
    <xdr:sp macro="" textlink="">
      <xdr:nvSpPr>
        <xdr:cNvPr id="607" name="楕円 606"/>
        <xdr:cNvSpPr/>
      </xdr:nvSpPr>
      <xdr:spPr>
        <a:xfrm>
          <a:off x="13652500" y="100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21474</xdr:rowOff>
    </xdr:from>
    <xdr:ext cx="534377" cy="259045"/>
    <xdr:sp macro="" textlink="">
      <xdr:nvSpPr>
        <xdr:cNvPr id="608" name="テキスト ボックス 607"/>
        <xdr:cNvSpPr txBox="1"/>
      </xdr:nvSpPr>
      <xdr:spPr>
        <a:xfrm>
          <a:off x="13436111" y="1013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159747</xdr:rowOff>
    </xdr:from>
    <xdr:to>
      <xdr:col>67</xdr:col>
      <xdr:colOff>101600</xdr:colOff>
      <xdr:row>59</xdr:row>
      <xdr:rowOff>89897</xdr:rowOff>
    </xdr:to>
    <xdr:sp macro="" textlink="">
      <xdr:nvSpPr>
        <xdr:cNvPr id="609" name="楕円 608"/>
        <xdr:cNvSpPr/>
      </xdr:nvSpPr>
      <xdr:spPr>
        <a:xfrm>
          <a:off x="12763500" y="101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81024</xdr:rowOff>
    </xdr:from>
    <xdr:ext cx="534377" cy="259045"/>
    <xdr:sp macro="" textlink="">
      <xdr:nvSpPr>
        <xdr:cNvPr id="610" name="テキスト ボックス 609"/>
        <xdr:cNvSpPr txBox="1"/>
      </xdr:nvSpPr>
      <xdr:spPr>
        <a:xfrm>
          <a:off x="12547111" y="101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4" name="テキスト ボックス 62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2" name="直線コネクタ 631"/>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5" name="災害復旧費最大値テキスト"/>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6" name="直線コネクタ 635"/>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5877</xdr:rowOff>
    </xdr:from>
    <xdr:to>
      <xdr:col>85</xdr:col>
      <xdr:colOff>127000</xdr:colOff>
      <xdr:row>78</xdr:row>
      <xdr:rowOff>85065</xdr:rowOff>
    </xdr:to>
    <xdr:cxnSp macro="">
      <xdr:nvCxnSpPr>
        <xdr:cNvPr id="637" name="直線コネクタ 636"/>
        <xdr:cNvCxnSpPr/>
      </xdr:nvCxnSpPr>
      <xdr:spPr>
        <a:xfrm>
          <a:off x="15481300" y="13207527"/>
          <a:ext cx="838200" cy="25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8" name="災害復旧費平均値テキスト"/>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9" name="フローチャート: 判断 638"/>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5877</xdr:rowOff>
    </xdr:from>
    <xdr:to>
      <xdr:col>81</xdr:col>
      <xdr:colOff>50800</xdr:colOff>
      <xdr:row>77</xdr:row>
      <xdr:rowOff>81087</xdr:rowOff>
    </xdr:to>
    <xdr:cxnSp macro="">
      <xdr:nvCxnSpPr>
        <xdr:cNvPr id="640" name="直線コネクタ 639"/>
        <xdr:cNvCxnSpPr/>
      </xdr:nvCxnSpPr>
      <xdr:spPr>
        <a:xfrm flipV="1">
          <a:off x="14592300" y="13207527"/>
          <a:ext cx="889000" cy="7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1" name="フローチャート: 判断 640"/>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2" name="テキスト ボックス 641"/>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81087</xdr:rowOff>
    </xdr:from>
    <xdr:to>
      <xdr:col>76</xdr:col>
      <xdr:colOff>114300</xdr:colOff>
      <xdr:row>77</xdr:row>
      <xdr:rowOff>109570</xdr:rowOff>
    </xdr:to>
    <xdr:cxnSp macro="">
      <xdr:nvCxnSpPr>
        <xdr:cNvPr id="643" name="直線コネクタ 642"/>
        <xdr:cNvCxnSpPr/>
      </xdr:nvCxnSpPr>
      <xdr:spPr>
        <a:xfrm flipV="1">
          <a:off x="13703300" y="13282737"/>
          <a:ext cx="889000" cy="2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4" name="フローチャート: 判断 643"/>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5" name="テキスト ボックス 644"/>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109570</xdr:rowOff>
    </xdr:from>
    <xdr:to>
      <xdr:col>71</xdr:col>
      <xdr:colOff>177800</xdr:colOff>
      <xdr:row>78</xdr:row>
      <xdr:rowOff>88311</xdr:rowOff>
    </xdr:to>
    <xdr:cxnSp macro="">
      <xdr:nvCxnSpPr>
        <xdr:cNvPr id="646" name="直線コネクタ 645"/>
        <xdr:cNvCxnSpPr/>
      </xdr:nvCxnSpPr>
      <xdr:spPr>
        <a:xfrm flipV="1">
          <a:off x="12814300" y="13311220"/>
          <a:ext cx="889000" cy="1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7" name="フローチャート: 判断 646"/>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30842</xdr:rowOff>
    </xdr:from>
    <xdr:ext cx="469744" cy="259045"/>
    <xdr:sp macro="" textlink="">
      <xdr:nvSpPr>
        <xdr:cNvPr id="648" name="テキスト ボックス 647"/>
        <xdr:cNvSpPr txBox="1"/>
      </xdr:nvSpPr>
      <xdr:spPr>
        <a:xfrm>
          <a:off x="13468428" y="1340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9" name="フローチャート: 判断 648"/>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0" name="テキスト ボックス 649"/>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34265</xdr:rowOff>
    </xdr:from>
    <xdr:to>
      <xdr:col>85</xdr:col>
      <xdr:colOff>177800</xdr:colOff>
      <xdr:row>78</xdr:row>
      <xdr:rowOff>135865</xdr:rowOff>
    </xdr:to>
    <xdr:sp macro="" textlink="">
      <xdr:nvSpPr>
        <xdr:cNvPr id="656" name="楕円 655"/>
        <xdr:cNvSpPr/>
      </xdr:nvSpPr>
      <xdr:spPr>
        <a:xfrm>
          <a:off x="16268700" y="134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120642</xdr:rowOff>
    </xdr:from>
    <xdr:ext cx="469744" cy="259045"/>
    <xdr:sp macro="" textlink="">
      <xdr:nvSpPr>
        <xdr:cNvPr id="657" name="災害復旧費該当値テキスト"/>
        <xdr:cNvSpPr txBox="1"/>
      </xdr:nvSpPr>
      <xdr:spPr>
        <a:xfrm>
          <a:off x="16370300" y="133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126527</xdr:rowOff>
    </xdr:from>
    <xdr:to>
      <xdr:col>81</xdr:col>
      <xdr:colOff>101600</xdr:colOff>
      <xdr:row>77</xdr:row>
      <xdr:rowOff>56677</xdr:rowOff>
    </xdr:to>
    <xdr:sp macro="" textlink="">
      <xdr:nvSpPr>
        <xdr:cNvPr id="658" name="楕円 657"/>
        <xdr:cNvSpPr/>
      </xdr:nvSpPr>
      <xdr:spPr>
        <a:xfrm>
          <a:off x="15430500" y="1315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47804</xdr:rowOff>
    </xdr:from>
    <xdr:ext cx="469744" cy="259045"/>
    <xdr:sp macro="" textlink="">
      <xdr:nvSpPr>
        <xdr:cNvPr id="659" name="テキスト ボックス 658"/>
        <xdr:cNvSpPr txBox="1"/>
      </xdr:nvSpPr>
      <xdr:spPr>
        <a:xfrm>
          <a:off x="15246428" y="1324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30287</xdr:rowOff>
    </xdr:from>
    <xdr:to>
      <xdr:col>76</xdr:col>
      <xdr:colOff>165100</xdr:colOff>
      <xdr:row>77</xdr:row>
      <xdr:rowOff>131887</xdr:rowOff>
    </xdr:to>
    <xdr:sp macro="" textlink="">
      <xdr:nvSpPr>
        <xdr:cNvPr id="660" name="楕円 659"/>
        <xdr:cNvSpPr/>
      </xdr:nvSpPr>
      <xdr:spPr>
        <a:xfrm>
          <a:off x="14541500" y="1323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123014</xdr:rowOff>
    </xdr:from>
    <xdr:ext cx="469744" cy="259045"/>
    <xdr:sp macro="" textlink="">
      <xdr:nvSpPr>
        <xdr:cNvPr id="661" name="テキスト ボックス 660"/>
        <xdr:cNvSpPr txBox="1"/>
      </xdr:nvSpPr>
      <xdr:spPr>
        <a:xfrm>
          <a:off x="14357428" y="1332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58770</xdr:rowOff>
    </xdr:from>
    <xdr:to>
      <xdr:col>72</xdr:col>
      <xdr:colOff>38100</xdr:colOff>
      <xdr:row>77</xdr:row>
      <xdr:rowOff>160370</xdr:rowOff>
    </xdr:to>
    <xdr:sp macro="" textlink="">
      <xdr:nvSpPr>
        <xdr:cNvPr id="662" name="楕円 661"/>
        <xdr:cNvSpPr/>
      </xdr:nvSpPr>
      <xdr:spPr>
        <a:xfrm>
          <a:off x="13652500" y="132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5447</xdr:rowOff>
    </xdr:from>
    <xdr:ext cx="469744" cy="259045"/>
    <xdr:sp macro="" textlink="">
      <xdr:nvSpPr>
        <xdr:cNvPr id="663" name="テキスト ボックス 662"/>
        <xdr:cNvSpPr txBox="1"/>
      </xdr:nvSpPr>
      <xdr:spPr>
        <a:xfrm>
          <a:off x="13468428" y="130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37511</xdr:rowOff>
    </xdr:from>
    <xdr:to>
      <xdr:col>67</xdr:col>
      <xdr:colOff>101600</xdr:colOff>
      <xdr:row>78</xdr:row>
      <xdr:rowOff>139111</xdr:rowOff>
    </xdr:to>
    <xdr:sp macro="" textlink="">
      <xdr:nvSpPr>
        <xdr:cNvPr id="664" name="楕円 663"/>
        <xdr:cNvSpPr/>
      </xdr:nvSpPr>
      <xdr:spPr>
        <a:xfrm>
          <a:off x="12763500" y="1341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130238</xdr:rowOff>
    </xdr:from>
    <xdr:ext cx="469744" cy="259045"/>
    <xdr:sp macro="" textlink="">
      <xdr:nvSpPr>
        <xdr:cNvPr id="665" name="テキスト ボックス 664"/>
        <xdr:cNvSpPr txBox="1"/>
      </xdr:nvSpPr>
      <xdr:spPr>
        <a:xfrm>
          <a:off x="12579428" y="1350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7" name="直線コネクタ 676"/>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8" name="テキスト ボックス 677"/>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1" name="直線コネクタ 680"/>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2" name="テキスト ボックス 681"/>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5" name="直線コネクタ 684"/>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6" name="テキスト ボックス 685"/>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7" name="直線コネクタ 68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8" name="テキスト ボックス 687"/>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9" name="直線コネクタ 688"/>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0" name="テキスト ボックス 689"/>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4" name="直線コネクタ 693"/>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5" name="公債費最小値テキスト"/>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6" name="直線コネクタ 695"/>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7" name="公債費最大値テキスト"/>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8" name="直線コネクタ 697"/>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161603</xdr:rowOff>
    </xdr:from>
    <xdr:to>
      <xdr:col>85</xdr:col>
      <xdr:colOff>127000</xdr:colOff>
      <xdr:row>98</xdr:row>
      <xdr:rowOff>17870</xdr:rowOff>
    </xdr:to>
    <xdr:cxnSp macro="">
      <xdr:nvCxnSpPr>
        <xdr:cNvPr id="699" name="直線コネクタ 698"/>
        <xdr:cNvCxnSpPr/>
      </xdr:nvCxnSpPr>
      <xdr:spPr>
        <a:xfrm flipV="1">
          <a:off x="15481300" y="16792253"/>
          <a:ext cx="8382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0" name="公債費平均値テキスト"/>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1" name="フローチャート: 判断 700"/>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2484</xdr:rowOff>
    </xdr:from>
    <xdr:to>
      <xdr:col>81</xdr:col>
      <xdr:colOff>50800</xdr:colOff>
      <xdr:row>98</xdr:row>
      <xdr:rowOff>17870</xdr:rowOff>
    </xdr:to>
    <xdr:cxnSp macro="">
      <xdr:nvCxnSpPr>
        <xdr:cNvPr id="702" name="直線コネクタ 701"/>
        <xdr:cNvCxnSpPr/>
      </xdr:nvCxnSpPr>
      <xdr:spPr>
        <a:xfrm>
          <a:off x="14592300" y="16804584"/>
          <a:ext cx="889000" cy="1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3" name="フローチャート: 判断 702"/>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4" name="テキスト ボックス 703"/>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144686</xdr:rowOff>
    </xdr:from>
    <xdr:to>
      <xdr:col>76</xdr:col>
      <xdr:colOff>114300</xdr:colOff>
      <xdr:row>98</xdr:row>
      <xdr:rowOff>2484</xdr:rowOff>
    </xdr:to>
    <xdr:cxnSp macro="">
      <xdr:nvCxnSpPr>
        <xdr:cNvPr id="705" name="直線コネクタ 704"/>
        <xdr:cNvCxnSpPr/>
      </xdr:nvCxnSpPr>
      <xdr:spPr>
        <a:xfrm>
          <a:off x="13703300" y="16775336"/>
          <a:ext cx="889000" cy="2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6" name="フローチャート: 判断 705"/>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7" name="テキスト ボックス 706"/>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81578</xdr:rowOff>
    </xdr:from>
    <xdr:to>
      <xdr:col>71</xdr:col>
      <xdr:colOff>177800</xdr:colOff>
      <xdr:row>97</xdr:row>
      <xdr:rowOff>144686</xdr:rowOff>
    </xdr:to>
    <xdr:cxnSp macro="">
      <xdr:nvCxnSpPr>
        <xdr:cNvPr id="708" name="直線コネクタ 707"/>
        <xdr:cNvCxnSpPr/>
      </xdr:nvCxnSpPr>
      <xdr:spPr>
        <a:xfrm>
          <a:off x="12814300" y="16712228"/>
          <a:ext cx="889000" cy="6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09" name="フローチャート: 判断 708"/>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0" name="テキスト ボックス 709"/>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1" name="フローチャート: 判断 710"/>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2" name="テキスト ボックス 711"/>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110803</xdr:rowOff>
    </xdr:from>
    <xdr:to>
      <xdr:col>85</xdr:col>
      <xdr:colOff>177800</xdr:colOff>
      <xdr:row>98</xdr:row>
      <xdr:rowOff>40953</xdr:rowOff>
    </xdr:to>
    <xdr:sp macro="" textlink="">
      <xdr:nvSpPr>
        <xdr:cNvPr id="718" name="楕円 717"/>
        <xdr:cNvSpPr/>
      </xdr:nvSpPr>
      <xdr:spPr>
        <a:xfrm>
          <a:off x="16268700" y="1674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89230</xdr:rowOff>
    </xdr:from>
    <xdr:ext cx="534377" cy="259045"/>
    <xdr:sp macro="" textlink="">
      <xdr:nvSpPr>
        <xdr:cNvPr id="719" name="公債費該当値テキスト"/>
        <xdr:cNvSpPr txBox="1"/>
      </xdr:nvSpPr>
      <xdr:spPr>
        <a:xfrm>
          <a:off x="16370300" y="1671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138520</xdr:rowOff>
    </xdr:from>
    <xdr:to>
      <xdr:col>81</xdr:col>
      <xdr:colOff>101600</xdr:colOff>
      <xdr:row>98</xdr:row>
      <xdr:rowOff>68670</xdr:rowOff>
    </xdr:to>
    <xdr:sp macro="" textlink="">
      <xdr:nvSpPr>
        <xdr:cNvPr id="720" name="楕円 719"/>
        <xdr:cNvSpPr/>
      </xdr:nvSpPr>
      <xdr:spPr>
        <a:xfrm>
          <a:off x="15430500" y="167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59797</xdr:rowOff>
    </xdr:from>
    <xdr:ext cx="534377" cy="259045"/>
    <xdr:sp macro="" textlink="">
      <xdr:nvSpPr>
        <xdr:cNvPr id="721" name="テキスト ボックス 720"/>
        <xdr:cNvSpPr txBox="1"/>
      </xdr:nvSpPr>
      <xdr:spPr>
        <a:xfrm>
          <a:off x="15214111" y="168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123134</xdr:rowOff>
    </xdr:from>
    <xdr:to>
      <xdr:col>76</xdr:col>
      <xdr:colOff>165100</xdr:colOff>
      <xdr:row>98</xdr:row>
      <xdr:rowOff>53284</xdr:rowOff>
    </xdr:to>
    <xdr:sp macro="" textlink="">
      <xdr:nvSpPr>
        <xdr:cNvPr id="722" name="楕円 721"/>
        <xdr:cNvSpPr/>
      </xdr:nvSpPr>
      <xdr:spPr>
        <a:xfrm>
          <a:off x="14541500" y="167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44411</xdr:rowOff>
    </xdr:from>
    <xdr:ext cx="534377" cy="259045"/>
    <xdr:sp macro="" textlink="">
      <xdr:nvSpPr>
        <xdr:cNvPr id="723" name="テキスト ボックス 722"/>
        <xdr:cNvSpPr txBox="1"/>
      </xdr:nvSpPr>
      <xdr:spPr>
        <a:xfrm>
          <a:off x="14325111" y="1684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93886</xdr:rowOff>
    </xdr:from>
    <xdr:to>
      <xdr:col>72</xdr:col>
      <xdr:colOff>38100</xdr:colOff>
      <xdr:row>98</xdr:row>
      <xdr:rowOff>24036</xdr:rowOff>
    </xdr:to>
    <xdr:sp macro="" textlink="">
      <xdr:nvSpPr>
        <xdr:cNvPr id="724" name="楕円 723"/>
        <xdr:cNvSpPr/>
      </xdr:nvSpPr>
      <xdr:spPr>
        <a:xfrm>
          <a:off x="13652500" y="167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15163</xdr:rowOff>
    </xdr:from>
    <xdr:ext cx="534377" cy="259045"/>
    <xdr:sp macro="" textlink="">
      <xdr:nvSpPr>
        <xdr:cNvPr id="725" name="テキスト ボックス 724"/>
        <xdr:cNvSpPr txBox="1"/>
      </xdr:nvSpPr>
      <xdr:spPr>
        <a:xfrm>
          <a:off x="13436111" y="1681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30778</xdr:rowOff>
    </xdr:from>
    <xdr:to>
      <xdr:col>67</xdr:col>
      <xdr:colOff>101600</xdr:colOff>
      <xdr:row>97</xdr:row>
      <xdr:rowOff>132378</xdr:rowOff>
    </xdr:to>
    <xdr:sp macro="" textlink="">
      <xdr:nvSpPr>
        <xdr:cNvPr id="726" name="楕円 725"/>
        <xdr:cNvSpPr/>
      </xdr:nvSpPr>
      <xdr:spPr>
        <a:xfrm>
          <a:off x="12763500" y="1666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123505</xdr:rowOff>
    </xdr:from>
    <xdr:ext cx="534377" cy="259045"/>
    <xdr:sp macro="" textlink="">
      <xdr:nvSpPr>
        <xdr:cNvPr id="727" name="テキスト ボックス 726"/>
        <xdr:cNvSpPr txBox="1"/>
      </xdr:nvSpPr>
      <xdr:spPr>
        <a:xfrm>
          <a:off x="12547111" y="1675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8" name="直線コネクタ 73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9" name="テキスト ボックス 73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0" name="直線コネクタ 73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1" name="テキスト ボックス 74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2" name="直線コネクタ 74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3" name="テキスト ボックス 74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4" name="直線コネクタ 74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5" name="テキスト ボックス 74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9" name="直線コネクタ 748"/>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0"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1" name="直線コネクタ 75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2"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3" name="直線コネクタ 752"/>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4" name="直線コネクタ 75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5"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6" name="フローチャート: 判断 755"/>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7" name="直線コネクタ 75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8" name="フローチャート: 判断 757"/>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9" name="テキスト ボックス 758"/>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0" name="直線コネクタ 75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1" name="フローチャート: 判断 760"/>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2" name="テキスト ボックス 761"/>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3" name="直線コネクタ 76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4" name="フローチャート: 判断 763"/>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5" name="テキスト ボックス 764"/>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6" name="フローチャート: 判断 765"/>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7" name="テキスト ボックス 766"/>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3" name="楕円 77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4"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5" name="楕円 77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6" name="テキスト ボックス 77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7" name="楕円 77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8" name="テキスト ボックス 77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9" name="楕円 77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0" name="テキスト ボックス 77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1" name="楕円 78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2" name="テキスト ボックス 78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3" name="直線コネクタ 79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4" name="テキスト ボックス 79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7" name="直線コネクタ 79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8" name="テキスト ボックス 797"/>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2" name="直線コネクタ 801"/>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5"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6" name="直線コネクタ 805"/>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7" name="直線コネクタ 806"/>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8"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9" name="フローチャート: 判断 808"/>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0" name="直線コネクタ 809"/>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1" name="フローチャート: 判断 810"/>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2" name="テキスト ボックス 81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3" name="直線コネクタ 812"/>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4" name="フローチャート: 判断 813"/>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5" name="テキスト ボックス 814"/>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6" name="直線コネクタ 815"/>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7" name="フローチャート: 判断 816"/>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9" name="フローチャート: 判断 818"/>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0" name="テキスト ボックス 819"/>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6" name="楕円 825"/>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7"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8" name="楕円 827"/>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9" name="テキスト ボックス 828"/>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0" name="楕円 829"/>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1" name="テキスト ボックス 830"/>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2" name="楕円 831"/>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3" name="テキスト ボックス 832"/>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4" name="楕円 833"/>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5" name="テキスト ボックス 834"/>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令和３年度の住民一人当たり歳出決算額は</a:t>
          </a:r>
          <a:r>
            <a:rPr kumimoji="1" lang="en-US" altLang="ja-JP" sz="1300">
              <a:latin typeface="ＭＳ Ｐゴシック" panose="020B0600070205080204" pitchFamily="50" charset="-128"/>
              <a:ea typeface="ＭＳ Ｐゴシック" panose="020B0600070205080204" pitchFamily="50" charset="-128"/>
            </a:rPr>
            <a:t>813</a:t>
          </a:r>
          <a:r>
            <a:rPr kumimoji="1" lang="ja-JP" altLang="en-US" sz="1300">
              <a:latin typeface="ＭＳ Ｐゴシック" panose="020B0600070205080204" pitchFamily="50" charset="-128"/>
              <a:ea typeface="ＭＳ Ｐゴシック" panose="020B0600070205080204" pitchFamily="50" charset="-128"/>
            </a:rPr>
            <a:t>千円であり、対前年度比で</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千円の増加となった。</a:t>
          </a:r>
        </a:p>
        <a:p>
          <a:r>
            <a:rPr kumimoji="1" lang="ja-JP" altLang="en-US" sz="1300">
              <a:latin typeface="ＭＳ Ｐゴシック" panose="020B0600070205080204" pitchFamily="50" charset="-128"/>
              <a:ea typeface="ＭＳ Ｐゴシック" panose="020B0600070205080204" pitchFamily="50" charset="-128"/>
            </a:rPr>
            <a:t>　主な増減の要因としては、教育費が有和中学校建設事業により一人当たり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千円増加したことによる。ほかには、土木費が新都市公園整備に係る事業費により一人当たり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千円増加し、農林水産業費が箕島漁港荷さばき施設整備事業費補助等により一人当たり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千円の増加となった。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民生費においては、主に子育て世帯臨時特別給付金や住民税非課税世帯等臨時特別給付金等の新型コロナウイルス感染症影響下における生活支援給付によって増加している。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また、総務費が大幅に減少し商工費が大きく増加したのは、ふるさと応援寄付記念品やふるさと応援基金積立金等のふるさと応援寄付金に関する事業を令和３年度より商工費に位置付けたことによる。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令和３年度の実質収支額は</a:t>
          </a:r>
          <a:r>
            <a:rPr kumimoji="1" lang="en-US" altLang="ja-JP" sz="1300">
              <a:latin typeface="ＭＳ ゴシック" pitchFamily="49" charset="-128"/>
              <a:ea typeface="ＭＳ ゴシック" pitchFamily="49" charset="-128"/>
            </a:rPr>
            <a:t>457</a:t>
          </a:r>
          <a:r>
            <a:rPr kumimoji="1" lang="ja-JP" altLang="en-US" sz="1300">
              <a:latin typeface="ＭＳ ゴシック" pitchFamily="49" charset="-128"/>
              <a:ea typeface="ＭＳ ゴシック" pitchFamily="49" charset="-128"/>
            </a:rPr>
            <a:t>百万円（対標準財政規模比</a:t>
          </a:r>
          <a:r>
            <a:rPr kumimoji="1" lang="en-US" altLang="ja-JP" sz="1300">
              <a:latin typeface="ＭＳ ゴシック" pitchFamily="49" charset="-128"/>
              <a:ea typeface="ＭＳ ゴシック" pitchFamily="49" charset="-128"/>
            </a:rPr>
            <a:t>5.93</a:t>
          </a:r>
          <a:r>
            <a:rPr kumimoji="1" lang="ja-JP" altLang="en-US" sz="1300">
              <a:latin typeface="ＭＳ ゴシック" pitchFamily="49" charset="-128"/>
              <a:ea typeface="ＭＳ ゴシック" pitchFamily="49" charset="-128"/>
            </a:rPr>
            <a:t>％）の黒字であり、対前年度比で</a:t>
          </a:r>
          <a:r>
            <a:rPr kumimoji="1" lang="en-US" altLang="ja-JP" sz="1300">
              <a:latin typeface="ＭＳ ゴシック" pitchFamily="49" charset="-128"/>
              <a:ea typeface="ＭＳ ゴシック" pitchFamily="49" charset="-128"/>
            </a:rPr>
            <a:t>223</a:t>
          </a:r>
          <a:r>
            <a:rPr kumimoji="1" lang="ja-JP" altLang="en-US" sz="1300">
              <a:latin typeface="ＭＳ ゴシック" pitchFamily="49" charset="-128"/>
              <a:ea typeface="ＭＳ ゴシック" pitchFamily="49" charset="-128"/>
            </a:rPr>
            <a:t>百万円の増加となった。また財政調整基金は令和３年度中に取り崩すことなく、実質単年度収支は</a:t>
          </a:r>
          <a:r>
            <a:rPr kumimoji="1" lang="en-US" altLang="ja-JP" sz="1300">
              <a:latin typeface="ＭＳ ゴシック" pitchFamily="49" charset="-128"/>
              <a:ea typeface="ＭＳ ゴシック" pitchFamily="49" charset="-128"/>
            </a:rPr>
            <a:t>223</a:t>
          </a:r>
          <a:r>
            <a:rPr kumimoji="1" lang="ja-JP" altLang="en-US" sz="1300">
              <a:latin typeface="ＭＳ ゴシック" pitchFamily="49" charset="-128"/>
              <a:ea typeface="ＭＳ ゴシック" pitchFamily="49" charset="-128"/>
            </a:rPr>
            <a:t>百万円の黒字となった。</a:t>
          </a:r>
        </a:p>
        <a:p>
          <a:r>
            <a:rPr kumimoji="1" lang="ja-JP" altLang="en-US" sz="1300">
              <a:latin typeface="ＭＳ ゴシック" pitchFamily="49" charset="-128"/>
              <a:ea typeface="ＭＳ ゴシック" pitchFamily="49" charset="-128"/>
            </a:rPr>
            <a:t>　ふるさと応援寄付金は前年度に引き続き好調に推移しているが、大手石油製油所閉鎖による影響や人口減少など歳入を取り巻く状況は厳しく、一定の財政調整基金残高を維持し持続可能な財政運営の継続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令和３年度は前年度に引き続き、全会計において黒字決算となった。</a:t>
          </a:r>
        </a:p>
        <a:p>
          <a:r>
            <a:rPr kumimoji="1" lang="ja-JP" altLang="en-US" sz="1400">
              <a:latin typeface="ＭＳ ゴシック" pitchFamily="49" charset="-128"/>
              <a:ea typeface="ＭＳ ゴシック" pitchFamily="49" charset="-128"/>
            </a:rPr>
            <a:t>　病院事業会計においては、前年度と同じく新型コロナウイルス感染症の影響による患者数の減少で医業収益が減少したが、新型コロナウイルス感染症にかかる確保事業補助金等の医業外収益が増加したことにより実質収支は増加した。また、令和５年４月から指定管理者制度へ移行することが決定し、民間の経営手法の導入による経営の安定化を図る。</a:t>
          </a:r>
        </a:p>
        <a:p>
          <a:r>
            <a:rPr kumimoji="1" lang="ja-JP" altLang="en-US" sz="1400">
              <a:latin typeface="ＭＳ ゴシック" pitchFamily="49" charset="-128"/>
              <a:ea typeface="ＭＳ ゴシック" pitchFamily="49" charset="-128"/>
            </a:rPr>
            <a:t>　上水道事業会計においては、人口減少に伴う給水収益が減少していく一方で、「有田市水道事業基幹管路等更新計画」に基づき老朽化した管路等の更新を実施するため、「有田市水道事業経営戦略」による中長期的な見通しを立てながら資金不足を発生させないよう着実な経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04&#36001;&#25919;&#29677;/_02&#27770;&#31639;&#32113;&#35336;/&#9670;&#27770;&#31639;&#32113;&#35336;&#12481;&#12540;&#12512;&#20849;&#36890;&#9670;/03_&#21508;&#31278;&#35519;&#26619;/08&amp;09_&#36001;&#25919;&#29366;&#27841;&#36039;&#26009;&#38598;/R3&#27770;&#31639;&#20998;/08%20&#36001;&#25919;&#29366;&#27841;&#36039;&#26009;&#38598;&#12398;&#20316;&#25104;&#12395;&#12388;&#12356;&#12390;&#65288;2&#22238;&#30446;&#65289;/04_&#24115;&#31080;&#20877;&#20986;&#21147;&#12398;&#36899;&#32097;/02_&#30476;&#8594;&#24066;&#30010;&#26449;&#65288;&#20998;&#26512;&#34920;&#20877;&#36865;&#65289;/(0928&#20877;&#20986;&#21147;)&#12304;&#36001;&#25919;&#29366;&#27841;&#36039;&#26009;&#38598;&#12305;_302040_&#26377;&#3000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57.2</v>
          </cell>
          <cell r="BX53">
            <v>55</v>
          </cell>
          <cell r="CF53">
            <v>56.2</v>
          </cell>
          <cell r="CN53">
            <v>60.7</v>
          </cell>
          <cell r="CV53">
            <v>62.5</v>
          </cell>
        </row>
        <row r="55">
          <cell r="AN55" t="str">
            <v>類似団体内平均値</v>
          </cell>
          <cell r="BP55">
            <v>19</v>
          </cell>
          <cell r="BX55">
            <v>15.3</v>
          </cell>
          <cell r="CF55">
            <v>14.9</v>
          </cell>
          <cell r="CN55">
            <v>14.5</v>
          </cell>
          <cell r="CV55">
            <v>13.3</v>
          </cell>
        </row>
        <row r="57">
          <cell r="BP57">
            <v>56.1</v>
          </cell>
          <cell r="BX57">
            <v>57.5</v>
          </cell>
          <cell r="CF57">
            <v>58.5</v>
          </cell>
          <cell r="CN57">
            <v>58.9</v>
          </cell>
          <cell r="CV57">
            <v>61.4</v>
          </cell>
        </row>
        <row r="72">
          <cell r="BP72" t="str">
            <v>H29</v>
          </cell>
          <cell r="BX72" t="str">
            <v>H30</v>
          </cell>
          <cell r="CF72" t="str">
            <v>R01</v>
          </cell>
          <cell r="CN72" t="str">
            <v>R02</v>
          </cell>
          <cell r="CV72" t="str">
            <v>R03</v>
          </cell>
        </row>
        <row r="73">
          <cell r="AN73" t="str">
            <v>当該団体値</v>
          </cell>
        </row>
        <row r="75">
          <cell r="BP75">
            <v>11</v>
          </cell>
          <cell r="BX75">
            <v>10.3</v>
          </cell>
          <cell r="CF75">
            <v>9.1999999999999993</v>
          </cell>
          <cell r="CN75">
            <v>7.9</v>
          </cell>
          <cell r="CV75">
            <v>7.4</v>
          </cell>
        </row>
        <row r="77">
          <cell r="AN77" t="str">
            <v>類似団体内平均値</v>
          </cell>
          <cell r="BP77">
            <v>19</v>
          </cell>
          <cell r="BX77">
            <v>15.3</v>
          </cell>
          <cell r="CF77">
            <v>14.9</v>
          </cell>
          <cell r="CN77">
            <v>14.5</v>
          </cell>
          <cell r="CV77">
            <v>13.3</v>
          </cell>
        </row>
        <row r="79">
          <cell r="BP79">
            <v>8.5</v>
          </cell>
          <cell r="BX79">
            <v>8.5</v>
          </cell>
          <cell r="CF79">
            <v>8.5</v>
          </cell>
          <cell r="CN79">
            <v>8.4</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77</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78</v>
      </c>
      <c r="C2" s="179"/>
      <c r="D2" s="180"/>
    </row>
    <row r="3" spans="1:119" ht="18.75" customHeight="1" thickBot="1" x14ac:dyDescent="0.2">
      <c r="A3" s="178"/>
      <c r="B3" s="596" t="s">
        <v>79</v>
      </c>
      <c r="C3" s="597"/>
      <c r="D3" s="597"/>
      <c r="E3" s="598"/>
      <c r="F3" s="598"/>
      <c r="G3" s="598"/>
      <c r="H3" s="598"/>
      <c r="I3" s="598"/>
      <c r="J3" s="598"/>
      <c r="K3" s="598"/>
      <c r="L3" s="598" t="s">
        <v>80</v>
      </c>
      <c r="M3" s="598"/>
      <c r="N3" s="598"/>
      <c r="O3" s="598"/>
      <c r="P3" s="598"/>
      <c r="Q3" s="598"/>
      <c r="R3" s="601"/>
      <c r="S3" s="601"/>
      <c r="T3" s="601"/>
      <c r="U3" s="601"/>
      <c r="V3" s="602"/>
      <c r="W3" s="492" t="s">
        <v>81</v>
      </c>
      <c r="X3" s="493"/>
      <c r="Y3" s="493"/>
      <c r="Z3" s="493"/>
      <c r="AA3" s="493"/>
      <c r="AB3" s="597"/>
      <c r="AC3" s="601" t="s">
        <v>82</v>
      </c>
      <c r="AD3" s="493"/>
      <c r="AE3" s="493"/>
      <c r="AF3" s="493"/>
      <c r="AG3" s="493"/>
      <c r="AH3" s="493"/>
      <c r="AI3" s="493"/>
      <c r="AJ3" s="493"/>
      <c r="AK3" s="493"/>
      <c r="AL3" s="563"/>
      <c r="AM3" s="492" t="s">
        <v>83</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84</v>
      </c>
      <c r="BO3" s="493"/>
      <c r="BP3" s="493"/>
      <c r="BQ3" s="493"/>
      <c r="BR3" s="493"/>
      <c r="BS3" s="493"/>
      <c r="BT3" s="493"/>
      <c r="BU3" s="563"/>
      <c r="BV3" s="492" t="s">
        <v>85</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86</v>
      </c>
      <c r="CU3" s="493"/>
      <c r="CV3" s="493"/>
      <c r="CW3" s="493"/>
      <c r="CX3" s="493"/>
      <c r="CY3" s="493"/>
      <c r="CZ3" s="493"/>
      <c r="DA3" s="563"/>
      <c r="DB3" s="492" t="s">
        <v>87</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88</v>
      </c>
      <c r="AZ4" s="450"/>
      <c r="BA4" s="450"/>
      <c r="BB4" s="450"/>
      <c r="BC4" s="450"/>
      <c r="BD4" s="450"/>
      <c r="BE4" s="450"/>
      <c r="BF4" s="450"/>
      <c r="BG4" s="450"/>
      <c r="BH4" s="450"/>
      <c r="BI4" s="450"/>
      <c r="BJ4" s="450"/>
      <c r="BK4" s="450"/>
      <c r="BL4" s="450"/>
      <c r="BM4" s="451"/>
      <c r="BN4" s="452">
        <v>22314561</v>
      </c>
      <c r="BO4" s="453"/>
      <c r="BP4" s="453"/>
      <c r="BQ4" s="453"/>
      <c r="BR4" s="453"/>
      <c r="BS4" s="453"/>
      <c r="BT4" s="453"/>
      <c r="BU4" s="454"/>
      <c r="BV4" s="452">
        <v>21195886</v>
      </c>
      <c r="BW4" s="453"/>
      <c r="BX4" s="453"/>
      <c r="BY4" s="453"/>
      <c r="BZ4" s="453"/>
      <c r="CA4" s="453"/>
      <c r="CB4" s="453"/>
      <c r="CC4" s="454"/>
      <c r="CD4" s="589" t="s">
        <v>89</v>
      </c>
      <c r="CE4" s="590"/>
      <c r="CF4" s="590"/>
      <c r="CG4" s="590"/>
      <c r="CH4" s="590"/>
      <c r="CI4" s="590"/>
      <c r="CJ4" s="590"/>
      <c r="CK4" s="590"/>
      <c r="CL4" s="590"/>
      <c r="CM4" s="590"/>
      <c r="CN4" s="590"/>
      <c r="CO4" s="590"/>
      <c r="CP4" s="590"/>
      <c r="CQ4" s="590"/>
      <c r="CR4" s="590"/>
      <c r="CS4" s="591"/>
      <c r="CT4" s="592">
        <v>5.9</v>
      </c>
      <c r="CU4" s="593"/>
      <c r="CV4" s="593"/>
      <c r="CW4" s="593"/>
      <c r="CX4" s="593"/>
      <c r="CY4" s="593"/>
      <c r="CZ4" s="593"/>
      <c r="DA4" s="594"/>
      <c r="DB4" s="592">
        <v>3.2</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90</v>
      </c>
      <c r="AN5" s="380"/>
      <c r="AO5" s="380"/>
      <c r="AP5" s="380"/>
      <c r="AQ5" s="380"/>
      <c r="AR5" s="380"/>
      <c r="AS5" s="380"/>
      <c r="AT5" s="381"/>
      <c r="AU5" s="481" t="s">
        <v>91</v>
      </c>
      <c r="AV5" s="482"/>
      <c r="AW5" s="482"/>
      <c r="AX5" s="482"/>
      <c r="AY5" s="437" t="s">
        <v>92</v>
      </c>
      <c r="AZ5" s="438"/>
      <c r="BA5" s="438"/>
      <c r="BB5" s="438"/>
      <c r="BC5" s="438"/>
      <c r="BD5" s="438"/>
      <c r="BE5" s="438"/>
      <c r="BF5" s="438"/>
      <c r="BG5" s="438"/>
      <c r="BH5" s="438"/>
      <c r="BI5" s="438"/>
      <c r="BJ5" s="438"/>
      <c r="BK5" s="438"/>
      <c r="BL5" s="438"/>
      <c r="BM5" s="439"/>
      <c r="BN5" s="423">
        <v>21728977</v>
      </c>
      <c r="BO5" s="424"/>
      <c r="BP5" s="424"/>
      <c r="BQ5" s="424"/>
      <c r="BR5" s="424"/>
      <c r="BS5" s="424"/>
      <c r="BT5" s="424"/>
      <c r="BU5" s="425"/>
      <c r="BV5" s="423">
        <v>20737384</v>
      </c>
      <c r="BW5" s="424"/>
      <c r="BX5" s="424"/>
      <c r="BY5" s="424"/>
      <c r="BZ5" s="424"/>
      <c r="CA5" s="424"/>
      <c r="CB5" s="424"/>
      <c r="CC5" s="425"/>
      <c r="CD5" s="463" t="s">
        <v>93</v>
      </c>
      <c r="CE5" s="383"/>
      <c r="CF5" s="383"/>
      <c r="CG5" s="383"/>
      <c r="CH5" s="383"/>
      <c r="CI5" s="383"/>
      <c r="CJ5" s="383"/>
      <c r="CK5" s="383"/>
      <c r="CL5" s="383"/>
      <c r="CM5" s="383"/>
      <c r="CN5" s="383"/>
      <c r="CO5" s="383"/>
      <c r="CP5" s="383"/>
      <c r="CQ5" s="383"/>
      <c r="CR5" s="383"/>
      <c r="CS5" s="464"/>
      <c r="CT5" s="420">
        <v>94.3</v>
      </c>
      <c r="CU5" s="421"/>
      <c r="CV5" s="421"/>
      <c r="CW5" s="421"/>
      <c r="CX5" s="421"/>
      <c r="CY5" s="421"/>
      <c r="CZ5" s="421"/>
      <c r="DA5" s="422"/>
      <c r="DB5" s="420">
        <v>99.2</v>
      </c>
      <c r="DC5" s="421"/>
      <c r="DD5" s="421"/>
      <c r="DE5" s="421"/>
      <c r="DF5" s="421"/>
      <c r="DG5" s="421"/>
      <c r="DH5" s="421"/>
      <c r="DI5" s="422"/>
    </row>
    <row r="6" spans="1:119" ht="18.75" customHeight="1" x14ac:dyDescent="0.15">
      <c r="A6" s="178"/>
      <c r="B6" s="569" t="s">
        <v>94</v>
      </c>
      <c r="C6" s="410"/>
      <c r="D6" s="410"/>
      <c r="E6" s="570"/>
      <c r="F6" s="570"/>
      <c r="G6" s="570"/>
      <c r="H6" s="570"/>
      <c r="I6" s="570"/>
      <c r="J6" s="570"/>
      <c r="K6" s="570"/>
      <c r="L6" s="570" t="s">
        <v>95</v>
      </c>
      <c r="M6" s="570"/>
      <c r="N6" s="570"/>
      <c r="O6" s="570"/>
      <c r="P6" s="570"/>
      <c r="Q6" s="570"/>
      <c r="R6" s="408"/>
      <c r="S6" s="408"/>
      <c r="T6" s="408"/>
      <c r="U6" s="408"/>
      <c r="V6" s="576"/>
      <c r="W6" s="513" t="s">
        <v>96</v>
      </c>
      <c r="X6" s="409"/>
      <c r="Y6" s="409"/>
      <c r="Z6" s="409"/>
      <c r="AA6" s="409"/>
      <c r="AB6" s="410"/>
      <c r="AC6" s="581" t="s">
        <v>97</v>
      </c>
      <c r="AD6" s="582"/>
      <c r="AE6" s="582"/>
      <c r="AF6" s="582"/>
      <c r="AG6" s="582"/>
      <c r="AH6" s="582"/>
      <c r="AI6" s="582"/>
      <c r="AJ6" s="582"/>
      <c r="AK6" s="582"/>
      <c r="AL6" s="583"/>
      <c r="AM6" s="480" t="s">
        <v>98</v>
      </c>
      <c r="AN6" s="380"/>
      <c r="AO6" s="380"/>
      <c r="AP6" s="380"/>
      <c r="AQ6" s="380"/>
      <c r="AR6" s="380"/>
      <c r="AS6" s="380"/>
      <c r="AT6" s="381"/>
      <c r="AU6" s="481" t="s">
        <v>99</v>
      </c>
      <c r="AV6" s="482"/>
      <c r="AW6" s="482"/>
      <c r="AX6" s="482"/>
      <c r="AY6" s="437" t="s">
        <v>100</v>
      </c>
      <c r="AZ6" s="438"/>
      <c r="BA6" s="438"/>
      <c r="BB6" s="438"/>
      <c r="BC6" s="438"/>
      <c r="BD6" s="438"/>
      <c r="BE6" s="438"/>
      <c r="BF6" s="438"/>
      <c r="BG6" s="438"/>
      <c r="BH6" s="438"/>
      <c r="BI6" s="438"/>
      <c r="BJ6" s="438"/>
      <c r="BK6" s="438"/>
      <c r="BL6" s="438"/>
      <c r="BM6" s="439"/>
      <c r="BN6" s="423">
        <v>585584</v>
      </c>
      <c r="BO6" s="424"/>
      <c r="BP6" s="424"/>
      <c r="BQ6" s="424"/>
      <c r="BR6" s="424"/>
      <c r="BS6" s="424"/>
      <c r="BT6" s="424"/>
      <c r="BU6" s="425"/>
      <c r="BV6" s="423">
        <v>458502</v>
      </c>
      <c r="BW6" s="424"/>
      <c r="BX6" s="424"/>
      <c r="BY6" s="424"/>
      <c r="BZ6" s="424"/>
      <c r="CA6" s="424"/>
      <c r="CB6" s="424"/>
      <c r="CC6" s="425"/>
      <c r="CD6" s="463" t="s">
        <v>101</v>
      </c>
      <c r="CE6" s="383"/>
      <c r="CF6" s="383"/>
      <c r="CG6" s="383"/>
      <c r="CH6" s="383"/>
      <c r="CI6" s="383"/>
      <c r="CJ6" s="383"/>
      <c r="CK6" s="383"/>
      <c r="CL6" s="383"/>
      <c r="CM6" s="383"/>
      <c r="CN6" s="383"/>
      <c r="CO6" s="383"/>
      <c r="CP6" s="383"/>
      <c r="CQ6" s="383"/>
      <c r="CR6" s="383"/>
      <c r="CS6" s="464"/>
      <c r="CT6" s="566">
        <v>98.1</v>
      </c>
      <c r="CU6" s="567"/>
      <c r="CV6" s="567"/>
      <c r="CW6" s="567"/>
      <c r="CX6" s="567"/>
      <c r="CY6" s="567"/>
      <c r="CZ6" s="567"/>
      <c r="DA6" s="568"/>
      <c r="DB6" s="566">
        <v>103.3</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102</v>
      </c>
      <c r="AN7" s="380"/>
      <c r="AO7" s="380"/>
      <c r="AP7" s="380"/>
      <c r="AQ7" s="380"/>
      <c r="AR7" s="380"/>
      <c r="AS7" s="380"/>
      <c r="AT7" s="381"/>
      <c r="AU7" s="481" t="s">
        <v>91</v>
      </c>
      <c r="AV7" s="482"/>
      <c r="AW7" s="482"/>
      <c r="AX7" s="482"/>
      <c r="AY7" s="437" t="s">
        <v>103</v>
      </c>
      <c r="AZ7" s="438"/>
      <c r="BA7" s="438"/>
      <c r="BB7" s="438"/>
      <c r="BC7" s="438"/>
      <c r="BD7" s="438"/>
      <c r="BE7" s="438"/>
      <c r="BF7" s="438"/>
      <c r="BG7" s="438"/>
      <c r="BH7" s="438"/>
      <c r="BI7" s="438"/>
      <c r="BJ7" s="438"/>
      <c r="BK7" s="438"/>
      <c r="BL7" s="438"/>
      <c r="BM7" s="439"/>
      <c r="BN7" s="423">
        <v>128505</v>
      </c>
      <c r="BO7" s="424"/>
      <c r="BP7" s="424"/>
      <c r="BQ7" s="424"/>
      <c r="BR7" s="424"/>
      <c r="BS7" s="424"/>
      <c r="BT7" s="424"/>
      <c r="BU7" s="425"/>
      <c r="BV7" s="423">
        <v>224352</v>
      </c>
      <c r="BW7" s="424"/>
      <c r="BX7" s="424"/>
      <c r="BY7" s="424"/>
      <c r="BZ7" s="424"/>
      <c r="CA7" s="424"/>
      <c r="CB7" s="424"/>
      <c r="CC7" s="425"/>
      <c r="CD7" s="463" t="s">
        <v>104</v>
      </c>
      <c r="CE7" s="383"/>
      <c r="CF7" s="383"/>
      <c r="CG7" s="383"/>
      <c r="CH7" s="383"/>
      <c r="CI7" s="383"/>
      <c r="CJ7" s="383"/>
      <c r="CK7" s="383"/>
      <c r="CL7" s="383"/>
      <c r="CM7" s="383"/>
      <c r="CN7" s="383"/>
      <c r="CO7" s="383"/>
      <c r="CP7" s="383"/>
      <c r="CQ7" s="383"/>
      <c r="CR7" s="383"/>
      <c r="CS7" s="464"/>
      <c r="CT7" s="423">
        <v>7709256</v>
      </c>
      <c r="CU7" s="424"/>
      <c r="CV7" s="424"/>
      <c r="CW7" s="424"/>
      <c r="CX7" s="424"/>
      <c r="CY7" s="424"/>
      <c r="CZ7" s="424"/>
      <c r="DA7" s="425"/>
      <c r="DB7" s="423">
        <v>7409247</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105</v>
      </c>
      <c r="AN8" s="380"/>
      <c r="AO8" s="380"/>
      <c r="AP8" s="380"/>
      <c r="AQ8" s="380"/>
      <c r="AR8" s="380"/>
      <c r="AS8" s="380"/>
      <c r="AT8" s="381"/>
      <c r="AU8" s="481" t="s">
        <v>106</v>
      </c>
      <c r="AV8" s="482"/>
      <c r="AW8" s="482"/>
      <c r="AX8" s="482"/>
      <c r="AY8" s="437" t="s">
        <v>107</v>
      </c>
      <c r="AZ8" s="438"/>
      <c r="BA8" s="438"/>
      <c r="BB8" s="438"/>
      <c r="BC8" s="438"/>
      <c r="BD8" s="438"/>
      <c r="BE8" s="438"/>
      <c r="BF8" s="438"/>
      <c r="BG8" s="438"/>
      <c r="BH8" s="438"/>
      <c r="BI8" s="438"/>
      <c r="BJ8" s="438"/>
      <c r="BK8" s="438"/>
      <c r="BL8" s="438"/>
      <c r="BM8" s="439"/>
      <c r="BN8" s="423">
        <v>457079</v>
      </c>
      <c r="BO8" s="424"/>
      <c r="BP8" s="424"/>
      <c r="BQ8" s="424"/>
      <c r="BR8" s="424"/>
      <c r="BS8" s="424"/>
      <c r="BT8" s="424"/>
      <c r="BU8" s="425"/>
      <c r="BV8" s="423">
        <v>234150</v>
      </c>
      <c r="BW8" s="424"/>
      <c r="BX8" s="424"/>
      <c r="BY8" s="424"/>
      <c r="BZ8" s="424"/>
      <c r="CA8" s="424"/>
      <c r="CB8" s="424"/>
      <c r="CC8" s="425"/>
      <c r="CD8" s="463" t="s">
        <v>108</v>
      </c>
      <c r="CE8" s="383"/>
      <c r="CF8" s="383"/>
      <c r="CG8" s="383"/>
      <c r="CH8" s="383"/>
      <c r="CI8" s="383"/>
      <c r="CJ8" s="383"/>
      <c r="CK8" s="383"/>
      <c r="CL8" s="383"/>
      <c r="CM8" s="383"/>
      <c r="CN8" s="383"/>
      <c r="CO8" s="383"/>
      <c r="CP8" s="383"/>
      <c r="CQ8" s="383"/>
      <c r="CR8" s="383"/>
      <c r="CS8" s="464"/>
      <c r="CT8" s="526">
        <v>0.52</v>
      </c>
      <c r="CU8" s="527"/>
      <c r="CV8" s="527"/>
      <c r="CW8" s="527"/>
      <c r="CX8" s="527"/>
      <c r="CY8" s="527"/>
      <c r="CZ8" s="527"/>
      <c r="DA8" s="528"/>
      <c r="DB8" s="526">
        <v>0.53</v>
      </c>
      <c r="DC8" s="527"/>
      <c r="DD8" s="527"/>
      <c r="DE8" s="527"/>
      <c r="DF8" s="527"/>
      <c r="DG8" s="527"/>
      <c r="DH8" s="527"/>
      <c r="DI8" s="528"/>
    </row>
    <row r="9" spans="1:119" ht="18.75" customHeight="1" thickBot="1" x14ac:dyDescent="0.2">
      <c r="A9" s="178"/>
      <c r="B9" s="555" t="s">
        <v>109</v>
      </c>
      <c r="C9" s="556"/>
      <c r="D9" s="556"/>
      <c r="E9" s="556"/>
      <c r="F9" s="556"/>
      <c r="G9" s="556"/>
      <c r="H9" s="556"/>
      <c r="I9" s="556"/>
      <c r="J9" s="556"/>
      <c r="K9" s="474"/>
      <c r="L9" s="557" t="s">
        <v>110</v>
      </c>
      <c r="M9" s="558"/>
      <c r="N9" s="558"/>
      <c r="O9" s="558"/>
      <c r="P9" s="558"/>
      <c r="Q9" s="559"/>
      <c r="R9" s="560">
        <v>26538</v>
      </c>
      <c r="S9" s="561"/>
      <c r="T9" s="561"/>
      <c r="U9" s="561"/>
      <c r="V9" s="562"/>
      <c r="W9" s="492" t="s">
        <v>111</v>
      </c>
      <c r="X9" s="493"/>
      <c r="Y9" s="493"/>
      <c r="Z9" s="493"/>
      <c r="AA9" s="493"/>
      <c r="AB9" s="493"/>
      <c r="AC9" s="493"/>
      <c r="AD9" s="493"/>
      <c r="AE9" s="493"/>
      <c r="AF9" s="493"/>
      <c r="AG9" s="493"/>
      <c r="AH9" s="493"/>
      <c r="AI9" s="493"/>
      <c r="AJ9" s="493"/>
      <c r="AK9" s="493"/>
      <c r="AL9" s="563"/>
      <c r="AM9" s="480" t="s">
        <v>112</v>
      </c>
      <c r="AN9" s="380"/>
      <c r="AO9" s="380"/>
      <c r="AP9" s="380"/>
      <c r="AQ9" s="380"/>
      <c r="AR9" s="380"/>
      <c r="AS9" s="380"/>
      <c r="AT9" s="381"/>
      <c r="AU9" s="481" t="s">
        <v>99</v>
      </c>
      <c r="AV9" s="482"/>
      <c r="AW9" s="482"/>
      <c r="AX9" s="482"/>
      <c r="AY9" s="437" t="s">
        <v>113</v>
      </c>
      <c r="AZ9" s="438"/>
      <c r="BA9" s="438"/>
      <c r="BB9" s="438"/>
      <c r="BC9" s="438"/>
      <c r="BD9" s="438"/>
      <c r="BE9" s="438"/>
      <c r="BF9" s="438"/>
      <c r="BG9" s="438"/>
      <c r="BH9" s="438"/>
      <c r="BI9" s="438"/>
      <c r="BJ9" s="438"/>
      <c r="BK9" s="438"/>
      <c r="BL9" s="438"/>
      <c r="BM9" s="439"/>
      <c r="BN9" s="423">
        <v>222929</v>
      </c>
      <c r="BO9" s="424"/>
      <c r="BP9" s="424"/>
      <c r="BQ9" s="424"/>
      <c r="BR9" s="424"/>
      <c r="BS9" s="424"/>
      <c r="BT9" s="424"/>
      <c r="BU9" s="425"/>
      <c r="BV9" s="423">
        <v>-307329</v>
      </c>
      <c r="BW9" s="424"/>
      <c r="BX9" s="424"/>
      <c r="BY9" s="424"/>
      <c r="BZ9" s="424"/>
      <c r="CA9" s="424"/>
      <c r="CB9" s="424"/>
      <c r="CC9" s="425"/>
      <c r="CD9" s="463" t="s">
        <v>114</v>
      </c>
      <c r="CE9" s="383"/>
      <c r="CF9" s="383"/>
      <c r="CG9" s="383"/>
      <c r="CH9" s="383"/>
      <c r="CI9" s="383"/>
      <c r="CJ9" s="383"/>
      <c r="CK9" s="383"/>
      <c r="CL9" s="383"/>
      <c r="CM9" s="383"/>
      <c r="CN9" s="383"/>
      <c r="CO9" s="383"/>
      <c r="CP9" s="383"/>
      <c r="CQ9" s="383"/>
      <c r="CR9" s="383"/>
      <c r="CS9" s="464"/>
      <c r="CT9" s="420">
        <v>7.4</v>
      </c>
      <c r="CU9" s="421"/>
      <c r="CV9" s="421"/>
      <c r="CW9" s="421"/>
      <c r="CX9" s="421"/>
      <c r="CY9" s="421"/>
      <c r="CZ9" s="421"/>
      <c r="DA9" s="422"/>
      <c r="DB9" s="420">
        <v>7.6</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115</v>
      </c>
      <c r="M10" s="380"/>
      <c r="N10" s="380"/>
      <c r="O10" s="380"/>
      <c r="P10" s="380"/>
      <c r="Q10" s="381"/>
      <c r="R10" s="376">
        <v>28470</v>
      </c>
      <c r="S10" s="377"/>
      <c r="T10" s="377"/>
      <c r="U10" s="377"/>
      <c r="V10" s="436"/>
      <c r="W10" s="564"/>
      <c r="X10" s="374"/>
      <c r="Y10" s="374"/>
      <c r="Z10" s="374"/>
      <c r="AA10" s="374"/>
      <c r="AB10" s="374"/>
      <c r="AC10" s="374"/>
      <c r="AD10" s="374"/>
      <c r="AE10" s="374"/>
      <c r="AF10" s="374"/>
      <c r="AG10" s="374"/>
      <c r="AH10" s="374"/>
      <c r="AI10" s="374"/>
      <c r="AJ10" s="374"/>
      <c r="AK10" s="374"/>
      <c r="AL10" s="565"/>
      <c r="AM10" s="480" t="s">
        <v>116</v>
      </c>
      <c r="AN10" s="380"/>
      <c r="AO10" s="380"/>
      <c r="AP10" s="380"/>
      <c r="AQ10" s="380"/>
      <c r="AR10" s="380"/>
      <c r="AS10" s="380"/>
      <c r="AT10" s="381"/>
      <c r="AU10" s="481" t="s">
        <v>91</v>
      </c>
      <c r="AV10" s="482"/>
      <c r="AW10" s="482"/>
      <c r="AX10" s="482"/>
      <c r="AY10" s="437" t="s">
        <v>117</v>
      </c>
      <c r="AZ10" s="438"/>
      <c r="BA10" s="438"/>
      <c r="BB10" s="438"/>
      <c r="BC10" s="438"/>
      <c r="BD10" s="438"/>
      <c r="BE10" s="438"/>
      <c r="BF10" s="438"/>
      <c r="BG10" s="438"/>
      <c r="BH10" s="438"/>
      <c r="BI10" s="438"/>
      <c r="BJ10" s="438"/>
      <c r="BK10" s="438"/>
      <c r="BL10" s="438"/>
      <c r="BM10" s="439"/>
      <c r="BN10" s="423">
        <v>201</v>
      </c>
      <c r="BO10" s="424"/>
      <c r="BP10" s="424"/>
      <c r="BQ10" s="424"/>
      <c r="BR10" s="424"/>
      <c r="BS10" s="424"/>
      <c r="BT10" s="424"/>
      <c r="BU10" s="425"/>
      <c r="BV10" s="423">
        <v>1233</v>
      </c>
      <c r="BW10" s="424"/>
      <c r="BX10" s="424"/>
      <c r="BY10" s="424"/>
      <c r="BZ10" s="424"/>
      <c r="CA10" s="424"/>
      <c r="CB10" s="424"/>
      <c r="CC10" s="425"/>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119</v>
      </c>
      <c r="M11" s="385"/>
      <c r="N11" s="385"/>
      <c r="O11" s="385"/>
      <c r="P11" s="385"/>
      <c r="Q11" s="386"/>
      <c r="R11" s="552" t="s">
        <v>120</v>
      </c>
      <c r="S11" s="553"/>
      <c r="T11" s="553"/>
      <c r="U11" s="553"/>
      <c r="V11" s="554"/>
      <c r="W11" s="564"/>
      <c r="X11" s="374"/>
      <c r="Y11" s="374"/>
      <c r="Z11" s="374"/>
      <c r="AA11" s="374"/>
      <c r="AB11" s="374"/>
      <c r="AC11" s="374"/>
      <c r="AD11" s="374"/>
      <c r="AE11" s="374"/>
      <c r="AF11" s="374"/>
      <c r="AG11" s="374"/>
      <c r="AH11" s="374"/>
      <c r="AI11" s="374"/>
      <c r="AJ11" s="374"/>
      <c r="AK11" s="374"/>
      <c r="AL11" s="565"/>
      <c r="AM11" s="480" t="s">
        <v>121</v>
      </c>
      <c r="AN11" s="380"/>
      <c r="AO11" s="380"/>
      <c r="AP11" s="380"/>
      <c r="AQ11" s="380"/>
      <c r="AR11" s="380"/>
      <c r="AS11" s="380"/>
      <c r="AT11" s="381"/>
      <c r="AU11" s="481" t="s">
        <v>91</v>
      </c>
      <c r="AV11" s="482"/>
      <c r="AW11" s="482"/>
      <c r="AX11" s="482"/>
      <c r="AY11" s="437" t="s">
        <v>122</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123</v>
      </c>
      <c r="CE11" s="383"/>
      <c r="CF11" s="383"/>
      <c r="CG11" s="383"/>
      <c r="CH11" s="383"/>
      <c r="CI11" s="383"/>
      <c r="CJ11" s="383"/>
      <c r="CK11" s="383"/>
      <c r="CL11" s="383"/>
      <c r="CM11" s="383"/>
      <c r="CN11" s="383"/>
      <c r="CO11" s="383"/>
      <c r="CP11" s="383"/>
      <c r="CQ11" s="383"/>
      <c r="CR11" s="383"/>
      <c r="CS11" s="464"/>
      <c r="CT11" s="526" t="s">
        <v>124</v>
      </c>
      <c r="CU11" s="527"/>
      <c r="CV11" s="527"/>
      <c r="CW11" s="527"/>
      <c r="CX11" s="527"/>
      <c r="CY11" s="527"/>
      <c r="CZ11" s="527"/>
      <c r="DA11" s="528"/>
      <c r="DB11" s="526" t="s">
        <v>125</v>
      </c>
      <c r="DC11" s="527"/>
      <c r="DD11" s="527"/>
      <c r="DE11" s="527"/>
      <c r="DF11" s="527"/>
      <c r="DG11" s="527"/>
      <c r="DH11" s="527"/>
      <c r="DI11" s="528"/>
    </row>
    <row r="12" spans="1:119" ht="18.75" customHeight="1" x14ac:dyDescent="0.15">
      <c r="A12" s="178"/>
      <c r="B12" s="529" t="s">
        <v>126</v>
      </c>
      <c r="C12" s="530"/>
      <c r="D12" s="530"/>
      <c r="E12" s="530"/>
      <c r="F12" s="530"/>
      <c r="G12" s="530"/>
      <c r="H12" s="530"/>
      <c r="I12" s="530"/>
      <c r="J12" s="530"/>
      <c r="K12" s="531"/>
      <c r="L12" s="538" t="s">
        <v>127</v>
      </c>
      <c r="M12" s="539"/>
      <c r="N12" s="539"/>
      <c r="O12" s="539"/>
      <c r="P12" s="539"/>
      <c r="Q12" s="540"/>
      <c r="R12" s="541">
        <v>26713</v>
      </c>
      <c r="S12" s="542"/>
      <c r="T12" s="542"/>
      <c r="U12" s="542"/>
      <c r="V12" s="543"/>
      <c r="W12" s="544" t="s">
        <v>1</v>
      </c>
      <c r="X12" s="482"/>
      <c r="Y12" s="482"/>
      <c r="Z12" s="482"/>
      <c r="AA12" s="482"/>
      <c r="AB12" s="545"/>
      <c r="AC12" s="546" t="s">
        <v>128</v>
      </c>
      <c r="AD12" s="547"/>
      <c r="AE12" s="547"/>
      <c r="AF12" s="547"/>
      <c r="AG12" s="548"/>
      <c r="AH12" s="546" t="s">
        <v>129</v>
      </c>
      <c r="AI12" s="547"/>
      <c r="AJ12" s="547"/>
      <c r="AK12" s="547"/>
      <c r="AL12" s="549"/>
      <c r="AM12" s="480" t="s">
        <v>130</v>
      </c>
      <c r="AN12" s="380"/>
      <c r="AO12" s="380"/>
      <c r="AP12" s="380"/>
      <c r="AQ12" s="380"/>
      <c r="AR12" s="380"/>
      <c r="AS12" s="380"/>
      <c r="AT12" s="381"/>
      <c r="AU12" s="481" t="s">
        <v>91</v>
      </c>
      <c r="AV12" s="482"/>
      <c r="AW12" s="482"/>
      <c r="AX12" s="482"/>
      <c r="AY12" s="437" t="s">
        <v>131</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600000</v>
      </c>
      <c r="BW12" s="424"/>
      <c r="BX12" s="424"/>
      <c r="BY12" s="424"/>
      <c r="BZ12" s="424"/>
      <c r="CA12" s="424"/>
      <c r="CB12" s="424"/>
      <c r="CC12" s="425"/>
      <c r="CD12" s="463" t="s">
        <v>132</v>
      </c>
      <c r="CE12" s="383"/>
      <c r="CF12" s="383"/>
      <c r="CG12" s="383"/>
      <c r="CH12" s="383"/>
      <c r="CI12" s="383"/>
      <c r="CJ12" s="383"/>
      <c r="CK12" s="383"/>
      <c r="CL12" s="383"/>
      <c r="CM12" s="383"/>
      <c r="CN12" s="383"/>
      <c r="CO12" s="383"/>
      <c r="CP12" s="383"/>
      <c r="CQ12" s="383"/>
      <c r="CR12" s="383"/>
      <c r="CS12" s="464"/>
      <c r="CT12" s="526" t="s">
        <v>125</v>
      </c>
      <c r="CU12" s="527"/>
      <c r="CV12" s="527"/>
      <c r="CW12" s="527"/>
      <c r="CX12" s="527"/>
      <c r="CY12" s="527"/>
      <c r="CZ12" s="527"/>
      <c r="DA12" s="528"/>
      <c r="DB12" s="526" t="s">
        <v>133</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134</v>
      </c>
      <c r="N13" s="508"/>
      <c r="O13" s="508"/>
      <c r="P13" s="508"/>
      <c r="Q13" s="509"/>
      <c r="R13" s="510">
        <v>26540</v>
      </c>
      <c r="S13" s="511"/>
      <c r="T13" s="511"/>
      <c r="U13" s="511"/>
      <c r="V13" s="512"/>
      <c r="W13" s="513" t="s">
        <v>135</v>
      </c>
      <c r="X13" s="409"/>
      <c r="Y13" s="409"/>
      <c r="Z13" s="409"/>
      <c r="AA13" s="409"/>
      <c r="AB13" s="410"/>
      <c r="AC13" s="376">
        <v>1864</v>
      </c>
      <c r="AD13" s="377"/>
      <c r="AE13" s="377"/>
      <c r="AF13" s="377"/>
      <c r="AG13" s="378"/>
      <c r="AH13" s="376">
        <v>1978</v>
      </c>
      <c r="AI13" s="377"/>
      <c r="AJ13" s="377"/>
      <c r="AK13" s="377"/>
      <c r="AL13" s="436"/>
      <c r="AM13" s="480" t="s">
        <v>136</v>
      </c>
      <c r="AN13" s="380"/>
      <c r="AO13" s="380"/>
      <c r="AP13" s="380"/>
      <c r="AQ13" s="380"/>
      <c r="AR13" s="380"/>
      <c r="AS13" s="380"/>
      <c r="AT13" s="381"/>
      <c r="AU13" s="481" t="s">
        <v>137</v>
      </c>
      <c r="AV13" s="482"/>
      <c r="AW13" s="482"/>
      <c r="AX13" s="482"/>
      <c r="AY13" s="437" t="s">
        <v>138</v>
      </c>
      <c r="AZ13" s="438"/>
      <c r="BA13" s="438"/>
      <c r="BB13" s="438"/>
      <c r="BC13" s="438"/>
      <c r="BD13" s="438"/>
      <c r="BE13" s="438"/>
      <c r="BF13" s="438"/>
      <c r="BG13" s="438"/>
      <c r="BH13" s="438"/>
      <c r="BI13" s="438"/>
      <c r="BJ13" s="438"/>
      <c r="BK13" s="438"/>
      <c r="BL13" s="438"/>
      <c r="BM13" s="439"/>
      <c r="BN13" s="423">
        <v>223130</v>
      </c>
      <c r="BO13" s="424"/>
      <c r="BP13" s="424"/>
      <c r="BQ13" s="424"/>
      <c r="BR13" s="424"/>
      <c r="BS13" s="424"/>
      <c r="BT13" s="424"/>
      <c r="BU13" s="425"/>
      <c r="BV13" s="423">
        <v>-906096</v>
      </c>
      <c r="BW13" s="424"/>
      <c r="BX13" s="424"/>
      <c r="BY13" s="424"/>
      <c r="BZ13" s="424"/>
      <c r="CA13" s="424"/>
      <c r="CB13" s="424"/>
      <c r="CC13" s="425"/>
      <c r="CD13" s="463" t="s">
        <v>139</v>
      </c>
      <c r="CE13" s="383"/>
      <c r="CF13" s="383"/>
      <c r="CG13" s="383"/>
      <c r="CH13" s="383"/>
      <c r="CI13" s="383"/>
      <c r="CJ13" s="383"/>
      <c r="CK13" s="383"/>
      <c r="CL13" s="383"/>
      <c r="CM13" s="383"/>
      <c r="CN13" s="383"/>
      <c r="CO13" s="383"/>
      <c r="CP13" s="383"/>
      <c r="CQ13" s="383"/>
      <c r="CR13" s="383"/>
      <c r="CS13" s="464"/>
      <c r="CT13" s="420">
        <v>7.4</v>
      </c>
      <c r="CU13" s="421"/>
      <c r="CV13" s="421"/>
      <c r="CW13" s="421"/>
      <c r="CX13" s="421"/>
      <c r="CY13" s="421"/>
      <c r="CZ13" s="421"/>
      <c r="DA13" s="422"/>
      <c r="DB13" s="420">
        <v>7.9</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140</v>
      </c>
      <c r="M14" s="550"/>
      <c r="N14" s="550"/>
      <c r="O14" s="550"/>
      <c r="P14" s="550"/>
      <c r="Q14" s="551"/>
      <c r="R14" s="510">
        <v>27240</v>
      </c>
      <c r="S14" s="511"/>
      <c r="T14" s="511"/>
      <c r="U14" s="511"/>
      <c r="V14" s="512"/>
      <c r="W14" s="514"/>
      <c r="X14" s="412"/>
      <c r="Y14" s="412"/>
      <c r="Z14" s="412"/>
      <c r="AA14" s="412"/>
      <c r="AB14" s="413"/>
      <c r="AC14" s="503">
        <v>14.9</v>
      </c>
      <c r="AD14" s="504"/>
      <c r="AE14" s="504"/>
      <c r="AF14" s="504"/>
      <c r="AG14" s="505"/>
      <c r="AH14" s="503">
        <v>15.2</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141</v>
      </c>
      <c r="CE14" s="461"/>
      <c r="CF14" s="461"/>
      <c r="CG14" s="461"/>
      <c r="CH14" s="461"/>
      <c r="CI14" s="461"/>
      <c r="CJ14" s="461"/>
      <c r="CK14" s="461"/>
      <c r="CL14" s="461"/>
      <c r="CM14" s="461"/>
      <c r="CN14" s="461"/>
      <c r="CO14" s="461"/>
      <c r="CP14" s="461"/>
      <c r="CQ14" s="461"/>
      <c r="CR14" s="461"/>
      <c r="CS14" s="462"/>
      <c r="CT14" s="520" t="s">
        <v>125</v>
      </c>
      <c r="CU14" s="521"/>
      <c r="CV14" s="521"/>
      <c r="CW14" s="521"/>
      <c r="CX14" s="521"/>
      <c r="CY14" s="521"/>
      <c r="CZ14" s="521"/>
      <c r="DA14" s="522"/>
      <c r="DB14" s="520" t="s">
        <v>133</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134</v>
      </c>
      <c r="N15" s="508"/>
      <c r="O15" s="508"/>
      <c r="P15" s="508"/>
      <c r="Q15" s="509"/>
      <c r="R15" s="510">
        <v>27084</v>
      </c>
      <c r="S15" s="511"/>
      <c r="T15" s="511"/>
      <c r="U15" s="511"/>
      <c r="V15" s="512"/>
      <c r="W15" s="513" t="s">
        <v>142</v>
      </c>
      <c r="X15" s="409"/>
      <c r="Y15" s="409"/>
      <c r="Z15" s="409"/>
      <c r="AA15" s="409"/>
      <c r="AB15" s="410"/>
      <c r="AC15" s="376">
        <v>3593</v>
      </c>
      <c r="AD15" s="377"/>
      <c r="AE15" s="377"/>
      <c r="AF15" s="377"/>
      <c r="AG15" s="378"/>
      <c r="AH15" s="376">
        <v>3719</v>
      </c>
      <c r="AI15" s="377"/>
      <c r="AJ15" s="377"/>
      <c r="AK15" s="377"/>
      <c r="AL15" s="436"/>
      <c r="AM15" s="480"/>
      <c r="AN15" s="380"/>
      <c r="AO15" s="380"/>
      <c r="AP15" s="380"/>
      <c r="AQ15" s="380"/>
      <c r="AR15" s="380"/>
      <c r="AS15" s="380"/>
      <c r="AT15" s="381"/>
      <c r="AU15" s="481"/>
      <c r="AV15" s="482"/>
      <c r="AW15" s="482"/>
      <c r="AX15" s="482"/>
      <c r="AY15" s="449" t="s">
        <v>143</v>
      </c>
      <c r="AZ15" s="450"/>
      <c r="BA15" s="450"/>
      <c r="BB15" s="450"/>
      <c r="BC15" s="450"/>
      <c r="BD15" s="450"/>
      <c r="BE15" s="450"/>
      <c r="BF15" s="450"/>
      <c r="BG15" s="450"/>
      <c r="BH15" s="450"/>
      <c r="BI15" s="450"/>
      <c r="BJ15" s="450"/>
      <c r="BK15" s="450"/>
      <c r="BL15" s="450"/>
      <c r="BM15" s="451"/>
      <c r="BN15" s="452">
        <v>3130535</v>
      </c>
      <c r="BO15" s="453"/>
      <c r="BP15" s="453"/>
      <c r="BQ15" s="453"/>
      <c r="BR15" s="453"/>
      <c r="BS15" s="453"/>
      <c r="BT15" s="453"/>
      <c r="BU15" s="454"/>
      <c r="BV15" s="452">
        <v>3374202</v>
      </c>
      <c r="BW15" s="453"/>
      <c r="BX15" s="453"/>
      <c r="BY15" s="453"/>
      <c r="BZ15" s="453"/>
      <c r="CA15" s="453"/>
      <c r="CB15" s="453"/>
      <c r="CC15" s="454"/>
      <c r="CD15" s="523" t="s">
        <v>144</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145</v>
      </c>
      <c r="M16" s="498"/>
      <c r="N16" s="498"/>
      <c r="O16" s="498"/>
      <c r="P16" s="498"/>
      <c r="Q16" s="499"/>
      <c r="R16" s="500" t="s">
        <v>146</v>
      </c>
      <c r="S16" s="501"/>
      <c r="T16" s="501"/>
      <c r="U16" s="501"/>
      <c r="V16" s="502"/>
      <c r="W16" s="514"/>
      <c r="X16" s="412"/>
      <c r="Y16" s="412"/>
      <c r="Z16" s="412"/>
      <c r="AA16" s="412"/>
      <c r="AB16" s="413"/>
      <c r="AC16" s="503">
        <v>28.7</v>
      </c>
      <c r="AD16" s="504"/>
      <c r="AE16" s="504"/>
      <c r="AF16" s="504"/>
      <c r="AG16" s="505"/>
      <c r="AH16" s="503">
        <v>28.6</v>
      </c>
      <c r="AI16" s="504"/>
      <c r="AJ16" s="504"/>
      <c r="AK16" s="504"/>
      <c r="AL16" s="506"/>
      <c r="AM16" s="480"/>
      <c r="AN16" s="380"/>
      <c r="AO16" s="380"/>
      <c r="AP16" s="380"/>
      <c r="AQ16" s="380"/>
      <c r="AR16" s="380"/>
      <c r="AS16" s="380"/>
      <c r="AT16" s="381"/>
      <c r="AU16" s="481"/>
      <c r="AV16" s="482"/>
      <c r="AW16" s="482"/>
      <c r="AX16" s="482"/>
      <c r="AY16" s="437" t="s">
        <v>147</v>
      </c>
      <c r="AZ16" s="438"/>
      <c r="BA16" s="438"/>
      <c r="BB16" s="438"/>
      <c r="BC16" s="438"/>
      <c r="BD16" s="438"/>
      <c r="BE16" s="438"/>
      <c r="BF16" s="438"/>
      <c r="BG16" s="438"/>
      <c r="BH16" s="438"/>
      <c r="BI16" s="438"/>
      <c r="BJ16" s="438"/>
      <c r="BK16" s="438"/>
      <c r="BL16" s="438"/>
      <c r="BM16" s="439"/>
      <c r="BN16" s="423">
        <v>6437185</v>
      </c>
      <c r="BO16" s="424"/>
      <c r="BP16" s="424"/>
      <c r="BQ16" s="424"/>
      <c r="BR16" s="424"/>
      <c r="BS16" s="424"/>
      <c r="BT16" s="424"/>
      <c r="BU16" s="425"/>
      <c r="BV16" s="423">
        <v>6207938</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148</v>
      </c>
      <c r="N17" s="517"/>
      <c r="O17" s="517"/>
      <c r="P17" s="517"/>
      <c r="Q17" s="518"/>
      <c r="R17" s="500" t="s">
        <v>149</v>
      </c>
      <c r="S17" s="501"/>
      <c r="T17" s="501"/>
      <c r="U17" s="501"/>
      <c r="V17" s="502"/>
      <c r="W17" s="513" t="s">
        <v>150</v>
      </c>
      <c r="X17" s="409"/>
      <c r="Y17" s="409"/>
      <c r="Z17" s="409"/>
      <c r="AA17" s="409"/>
      <c r="AB17" s="410"/>
      <c r="AC17" s="376">
        <v>7070</v>
      </c>
      <c r="AD17" s="377"/>
      <c r="AE17" s="377"/>
      <c r="AF17" s="377"/>
      <c r="AG17" s="378"/>
      <c r="AH17" s="376">
        <v>7323</v>
      </c>
      <c r="AI17" s="377"/>
      <c r="AJ17" s="377"/>
      <c r="AK17" s="377"/>
      <c r="AL17" s="436"/>
      <c r="AM17" s="480"/>
      <c r="AN17" s="380"/>
      <c r="AO17" s="380"/>
      <c r="AP17" s="380"/>
      <c r="AQ17" s="380"/>
      <c r="AR17" s="380"/>
      <c r="AS17" s="380"/>
      <c r="AT17" s="381"/>
      <c r="AU17" s="481"/>
      <c r="AV17" s="482"/>
      <c r="AW17" s="482"/>
      <c r="AX17" s="482"/>
      <c r="AY17" s="437" t="s">
        <v>151</v>
      </c>
      <c r="AZ17" s="438"/>
      <c r="BA17" s="438"/>
      <c r="BB17" s="438"/>
      <c r="BC17" s="438"/>
      <c r="BD17" s="438"/>
      <c r="BE17" s="438"/>
      <c r="BF17" s="438"/>
      <c r="BG17" s="438"/>
      <c r="BH17" s="438"/>
      <c r="BI17" s="438"/>
      <c r="BJ17" s="438"/>
      <c r="BK17" s="438"/>
      <c r="BL17" s="438"/>
      <c r="BM17" s="439"/>
      <c r="BN17" s="423">
        <v>3968916</v>
      </c>
      <c r="BO17" s="424"/>
      <c r="BP17" s="424"/>
      <c r="BQ17" s="424"/>
      <c r="BR17" s="424"/>
      <c r="BS17" s="424"/>
      <c r="BT17" s="424"/>
      <c r="BU17" s="425"/>
      <c r="BV17" s="423">
        <v>4277051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152</v>
      </c>
      <c r="C18" s="474"/>
      <c r="D18" s="474"/>
      <c r="E18" s="475"/>
      <c r="F18" s="475"/>
      <c r="G18" s="475"/>
      <c r="H18" s="475"/>
      <c r="I18" s="475"/>
      <c r="J18" s="475"/>
      <c r="K18" s="475"/>
      <c r="L18" s="476">
        <v>36.83</v>
      </c>
      <c r="M18" s="476"/>
      <c r="N18" s="476"/>
      <c r="O18" s="476"/>
      <c r="P18" s="476"/>
      <c r="Q18" s="476"/>
      <c r="R18" s="477"/>
      <c r="S18" s="477"/>
      <c r="T18" s="477"/>
      <c r="U18" s="477"/>
      <c r="V18" s="478"/>
      <c r="W18" s="494"/>
      <c r="X18" s="495"/>
      <c r="Y18" s="495"/>
      <c r="Z18" s="495"/>
      <c r="AA18" s="495"/>
      <c r="AB18" s="519"/>
      <c r="AC18" s="393">
        <v>56.4</v>
      </c>
      <c r="AD18" s="394"/>
      <c r="AE18" s="394"/>
      <c r="AF18" s="394"/>
      <c r="AG18" s="479"/>
      <c r="AH18" s="393">
        <v>56.2</v>
      </c>
      <c r="AI18" s="394"/>
      <c r="AJ18" s="394"/>
      <c r="AK18" s="394"/>
      <c r="AL18" s="395"/>
      <c r="AM18" s="480"/>
      <c r="AN18" s="380"/>
      <c r="AO18" s="380"/>
      <c r="AP18" s="380"/>
      <c r="AQ18" s="380"/>
      <c r="AR18" s="380"/>
      <c r="AS18" s="380"/>
      <c r="AT18" s="381"/>
      <c r="AU18" s="481"/>
      <c r="AV18" s="482"/>
      <c r="AW18" s="482"/>
      <c r="AX18" s="482"/>
      <c r="AY18" s="437" t="s">
        <v>153</v>
      </c>
      <c r="AZ18" s="438"/>
      <c r="BA18" s="438"/>
      <c r="BB18" s="438"/>
      <c r="BC18" s="438"/>
      <c r="BD18" s="438"/>
      <c r="BE18" s="438"/>
      <c r="BF18" s="438"/>
      <c r="BG18" s="438"/>
      <c r="BH18" s="438"/>
      <c r="BI18" s="438"/>
      <c r="BJ18" s="438"/>
      <c r="BK18" s="438"/>
      <c r="BL18" s="438"/>
      <c r="BM18" s="439"/>
      <c r="BN18" s="423">
        <v>7688419</v>
      </c>
      <c r="BO18" s="424"/>
      <c r="BP18" s="424"/>
      <c r="BQ18" s="424"/>
      <c r="BR18" s="424"/>
      <c r="BS18" s="424"/>
      <c r="BT18" s="424"/>
      <c r="BU18" s="425"/>
      <c r="BV18" s="423">
        <v>7455273</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154</v>
      </c>
      <c r="C19" s="474"/>
      <c r="D19" s="474"/>
      <c r="E19" s="475"/>
      <c r="F19" s="475"/>
      <c r="G19" s="475"/>
      <c r="H19" s="475"/>
      <c r="I19" s="475"/>
      <c r="J19" s="475"/>
      <c r="K19" s="475"/>
      <c r="L19" s="483">
        <v>721</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155</v>
      </c>
      <c r="AZ19" s="438"/>
      <c r="BA19" s="438"/>
      <c r="BB19" s="438"/>
      <c r="BC19" s="438"/>
      <c r="BD19" s="438"/>
      <c r="BE19" s="438"/>
      <c r="BF19" s="438"/>
      <c r="BG19" s="438"/>
      <c r="BH19" s="438"/>
      <c r="BI19" s="438"/>
      <c r="BJ19" s="438"/>
      <c r="BK19" s="438"/>
      <c r="BL19" s="438"/>
      <c r="BM19" s="439"/>
      <c r="BN19" s="423">
        <v>15432857</v>
      </c>
      <c r="BO19" s="424"/>
      <c r="BP19" s="424"/>
      <c r="BQ19" s="424"/>
      <c r="BR19" s="424"/>
      <c r="BS19" s="424"/>
      <c r="BT19" s="424"/>
      <c r="BU19" s="425"/>
      <c r="BV19" s="423">
        <v>14487973</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156</v>
      </c>
      <c r="C20" s="474"/>
      <c r="D20" s="474"/>
      <c r="E20" s="475"/>
      <c r="F20" s="475"/>
      <c r="G20" s="475"/>
      <c r="H20" s="475"/>
      <c r="I20" s="475"/>
      <c r="J20" s="475"/>
      <c r="K20" s="475"/>
      <c r="L20" s="483">
        <v>10270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157</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158</v>
      </c>
      <c r="C22" s="400"/>
      <c r="D22" s="401"/>
      <c r="E22" s="408" t="s">
        <v>1</v>
      </c>
      <c r="F22" s="409"/>
      <c r="G22" s="409"/>
      <c r="H22" s="409"/>
      <c r="I22" s="409"/>
      <c r="J22" s="409"/>
      <c r="K22" s="410"/>
      <c r="L22" s="408" t="s">
        <v>159</v>
      </c>
      <c r="M22" s="409"/>
      <c r="N22" s="409"/>
      <c r="O22" s="409"/>
      <c r="P22" s="410"/>
      <c r="Q22" s="414" t="s">
        <v>160</v>
      </c>
      <c r="R22" s="415"/>
      <c r="S22" s="415"/>
      <c r="T22" s="415"/>
      <c r="U22" s="415"/>
      <c r="V22" s="416"/>
      <c r="W22" s="465" t="s">
        <v>161</v>
      </c>
      <c r="X22" s="400"/>
      <c r="Y22" s="401"/>
      <c r="Z22" s="408" t="s">
        <v>1</v>
      </c>
      <c r="AA22" s="409"/>
      <c r="AB22" s="409"/>
      <c r="AC22" s="409"/>
      <c r="AD22" s="409"/>
      <c r="AE22" s="409"/>
      <c r="AF22" s="409"/>
      <c r="AG22" s="410"/>
      <c r="AH22" s="426" t="s">
        <v>162</v>
      </c>
      <c r="AI22" s="409"/>
      <c r="AJ22" s="409"/>
      <c r="AK22" s="409"/>
      <c r="AL22" s="410"/>
      <c r="AM22" s="426" t="s">
        <v>163</v>
      </c>
      <c r="AN22" s="427"/>
      <c r="AO22" s="427"/>
      <c r="AP22" s="427"/>
      <c r="AQ22" s="427"/>
      <c r="AR22" s="428"/>
      <c r="AS22" s="414" t="s">
        <v>160</v>
      </c>
      <c r="AT22" s="415"/>
      <c r="AU22" s="415"/>
      <c r="AV22" s="415"/>
      <c r="AW22" s="415"/>
      <c r="AX22" s="432"/>
      <c r="AY22" s="449" t="s">
        <v>164</v>
      </c>
      <c r="AZ22" s="450"/>
      <c r="BA22" s="450"/>
      <c r="BB22" s="450"/>
      <c r="BC22" s="450"/>
      <c r="BD22" s="450"/>
      <c r="BE22" s="450"/>
      <c r="BF22" s="450"/>
      <c r="BG22" s="450"/>
      <c r="BH22" s="450"/>
      <c r="BI22" s="450"/>
      <c r="BJ22" s="450"/>
      <c r="BK22" s="450"/>
      <c r="BL22" s="450"/>
      <c r="BM22" s="451"/>
      <c r="BN22" s="452">
        <v>10517725</v>
      </c>
      <c r="BO22" s="453"/>
      <c r="BP22" s="453"/>
      <c r="BQ22" s="453"/>
      <c r="BR22" s="453"/>
      <c r="BS22" s="453"/>
      <c r="BT22" s="453"/>
      <c r="BU22" s="454"/>
      <c r="BV22" s="452">
        <v>9933505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165</v>
      </c>
      <c r="AZ23" s="438"/>
      <c r="BA23" s="438"/>
      <c r="BB23" s="438"/>
      <c r="BC23" s="438"/>
      <c r="BD23" s="438"/>
      <c r="BE23" s="438"/>
      <c r="BF23" s="438"/>
      <c r="BG23" s="438"/>
      <c r="BH23" s="438"/>
      <c r="BI23" s="438"/>
      <c r="BJ23" s="438"/>
      <c r="BK23" s="438"/>
      <c r="BL23" s="438"/>
      <c r="BM23" s="439"/>
      <c r="BN23" s="423">
        <v>10199315</v>
      </c>
      <c r="BO23" s="424"/>
      <c r="BP23" s="424"/>
      <c r="BQ23" s="424"/>
      <c r="BR23" s="424"/>
      <c r="BS23" s="424"/>
      <c r="BT23" s="424"/>
      <c r="BU23" s="425"/>
      <c r="BV23" s="423">
        <v>9674770</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166</v>
      </c>
      <c r="F24" s="380"/>
      <c r="G24" s="380"/>
      <c r="H24" s="380"/>
      <c r="I24" s="380"/>
      <c r="J24" s="380"/>
      <c r="K24" s="381"/>
      <c r="L24" s="376">
        <v>1</v>
      </c>
      <c r="M24" s="377"/>
      <c r="N24" s="377"/>
      <c r="O24" s="377"/>
      <c r="P24" s="378"/>
      <c r="Q24" s="376">
        <v>8100</v>
      </c>
      <c r="R24" s="377"/>
      <c r="S24" s="377"/>
      <c r="T24" s="377"/>
      <c r="U24" s="377"/>
      <c r="V24" s="378"/>
      <c r="W24" s="466"/>
      <c r="X24" s="403"/>
      <c r="Y24" s="404"/>
      <c r="Z24" s="379" t="s">
        <v>167</v>
      </c>
      <c r="AA24" s="380"/>
      <c r="AB24" s="380"/>
      <c r="AC24" s="380"/>
      <c r="AD24" s="380"/>
      <c r="AE24" s="380"/>
      <c r="AF24" s="380"/>
      <c r="AG24" s="381"/>
      <c r="AH24" s="376">
        <v>274</v>
      </c>
      <c r="AI24" s="377"/>
      <c r="AJ24" s="377"/>
      <c r="AK24" s="377"/>
      <c r="AL24" s="378"/>
      <c r="AM24" s="376">
        <v>852414</v>
      </c>
      <c r="AN24" s="377"/>
      <c r="AO24" s="377"/>
      <c r="AP24" s="377"/>
      <c r="AQ24" s="377"/>
      <c r="AR24" s="378"/>
      <c r="AS24" s="376">
        <v>3111</v>
      </c>
      <c r="AT24" s="377"/>
      <c r="AU24" s="377"/>
      <c r="AV24" s="377"/>
      <c r="AW24" s="377"/>
      <c r="AX24" s="436"/>
      <c r="AY24" s="396" t="s">
        <v>168</v>
      </c>
      <c r="AZ24" s="397"/>
      <c r="BA24" s="397"/>
      <c r="BB24" s="397"/>
      <c r="BC24" s="397"/>
      <c r="BD24" s="397"/>
      <c r="BE24" s="397"/>
      <c r="BF24" s="397"/>
      <c r="BG24" s="397"/>
      <c r="BH24" s="397"/>
      <c r="BI24" s="397"/>
      <c r="BJ24" s="397"/>
      <c r="BK24" s="397"/>
      <c r="BL24" s="397"/>
      <c r="BM24" s="398"/>
      <c r="BN24" s="423">
        <v>5865140</v>
      </c>
      <c r="BO24" s="424"/>
      <c r="BP24" s="424"/>
      <c r="BQ24" s="424"/>
      <c r="BR24" s="424"/>
      <c r="BS24" s="424"/>
      <c r="BT24" s="424"/>
      <c r="BU24" s="425"/>
      <c r="BV24" s="423">
        <v>5036803</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169</v>
      </c>
      <c r="F25" s="380"/>
      <c r="G25" s="380"/>
      <c r="H25" s="380"/>
      <c r="I25" s="380"/>
      <c r="J25" s="380"/>
      <c r="K25" s="381"/>
      <c r="L25" s="376">
        <v>1</v>
      </c>
      <c r="M25" s="377"/>
      <c r="N25" s="377"/>
      <c r="O25" s="377"/>
      <c r="P25" s="378"/>
      <c r="Q25" s="376">
        <v>6800</v>
      </c>
      <c r="R25" s="377"/>
      <c r="S25" s="377"/>
      <c r="T25" s="377"/>
      <c r="U25" s="377"/>
      <c r="V25" s="378"/>
      <c r="W25" s="466"/>
      <c r="X25" s="403"/>
      <c r="Y25" s="404"/>
      <c r="Z25" s="379" t="s">
        <v>170</v>
      </c>
      <c r="AA25" s="380"/>
      <c r="AB25" s="380"/>
      <c r="AC25" s="380"/>
      <c r="AD25" s="380"/>
      <c r="AE25" s="380"/>
      <c r="AF25" s="380"/>
      <c r="AG25" s="381"/>
      <c r="AH25" s="376">
        <v>47</v>
      </c>
      <c r="AI25" s="377"/>
      <c r="AJ25" s="377"/>
      <c r="AK25" s="377"/>
      <c r="AL25" s="378"/>
      <c r="AM25" s="376">
        <v>154113</v>
      </c>
      <c r="AN25" s="377"/>
      <c r="AO25" s="377"/>
      <c r="AP25" s="377"/>
      <c r="AQ25" s="377"/>
      <c r="AR25" s="378"/>
      <c r="AS25" s="376">
        <v>3279</v>
      </c>
      <c r="AT25" s="377"/>
      <c r="AU25" s="377"/>
      <c r="AV25" s="377"/>
      <c r="AW25" s="377"/>
      <c r="AX25" s="436"/>
      <c r="AY25" s="449" t="s">
        <v>171</v>
      </c>
      <c r="AZ25" s="450"/>
      <c r="BA25" s="450"/>
      <c r="BB25" s="450"/>
      <c r="BC25" s="450"/>
      <c r="BD25" s="450"/>
      <c r="BE25" s="450"/>
      <c r="BF25" s="450"/>
      <c r="BG25" s="450"/>
      <c r="BH25" s="450"/>
      <c r="BI25" s="450"/>
      <c r="BJ25" s="450"/>
      <c r="BK25" s="450"/>
      <c r="BL25" s="450"/>
      <c r="BM25" s="451"/>
      <c r="BN25" s="452">
        <v>4971304</v>
      </c>
      <c r="BO25" s="453"/>
      <c r="BP25" s="453"/>
      <c r="BQ25" s="453"/>
      <c r="BR25" s="453"/>
      <c r="BS25" s="453"/>
      <c r="BT25" s="453"/>
      <c r="BU25" s="454"/>
      <c r="BV25" s="452">
        <v>1769664</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172</v>
      </c>
      <c r="F26" s="380"/>
      <c r="G26" s="380"/>
      <c r="H26" s="380"/>
      <c r="I26" s="380"/>
      <c r="J26" s="380"/>
      <c r="K26" s="381"/>
      <c r="L26" s="376">
        <v>1</v>
      </c>
      <c r="M26" s="377"/>
      <c r="N26" s="377"/>
      <c r="O26" s="377"/>
      <c r="P26" s="378"/>
      <c r="Q26" s="376">
        <v>5900</v>
      </c>
      <c r="R26" s="377"/>
      <c r="S26" s="377"/>
      <c r="T26" s="377"/>
      <c r="U26" s="377"/>
      <c r="V26" s="378"/>
      <c r="W26" s="466"/>
      <c r="X26" s="403"/>
      <c r="Y26" s="404"/>
      <c r="Z26" s="379" t="s">
        <v>173</v>
      </c>
      <c r="AA26" s="434"/>
      <c r="AB26" s="434"/>
      <c r="AC26" s="434"/>
      <c r="AD26" s="434"/>
      <c r="AE26" s="434"/>
      <c r="AF26" s="434"/>
      <c r="AG26" s="435"/>
      <c r="AH26" s="376">
        <v>4</v>
      </c>
      <c r="AI26" s="377"/>
      <c r="AJ26" s="377"/>
      <c r="AK26" s="377"/>
      <c r="AL26" s="378"/>
      <c r="AM26" s="376">
        <v>11768</v>
      </c>
      <c r="AN26" s="377"/>
      <c r="AO26" s="377"/>
      <c r="AP26" s="377"/>
      <c r="AQ26" s="377"/>
      <c r="AR26" s="378"/>
      <c r="AS26" s="376">
        <v>2942</v>
      </c>
      <c r="AT26" s="377"/>
      <c r="AU26" s="377"/>
      <c r="AV26" s="377"/>
      <c r="AW26" s="377"/>
      <c r="AX26" s="436"/>
      <c r="AY26" s="463" t="s">
        <v>174</v>
      </c>
      <c r="AZ26" s="383"/>
      <c r="BA26" s="383"/>
      <c r="BB26" s="383"/>
      <c r="BC26" s="383"/>
      <c r="BD26" s="383"/>
      <c r="BE26" s="383"/>
      <c r="BF26" s="383"/>
      <c r="BG26" s="383"/>
      <c r="BH26" s="383"/>
      <c r="BI26" s="383"/>
      <c r="BJ26" s="383"/>
      <c r="BK26" s="383"/>
      <c r="BL26" s="383"/>
      <c r="BM26" s="464"/>
      <c r="BN26" s="423" t="s">
        <v>175</v>
      </c>
      <c r="BO26" s="424"/>
      <c r="BP26" s="424"/>
      <c r="BQ26" s="424"/>
      <c r="BR26" s="424"/>
      <c r="BS26" s="424"/>
      <c r="BT26" s="424"/>
      <c r="BU26" s="425"/>
      <c r="BV26" s="423" t="s">
        <v>133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176</v>
      </c>
      <c r="F27" s="380"/>
      <c r="G27" s="380"/>
      <c r="H27" s="380"/>
      <c r="I27" s="380"/>
      <c r="J27" s="380"/>
      <c r="K27" s="381"/>
      <c r="L27" s="376">
        <v>1</v>
      </c>
      <c r="M27" s="377"/>
      <c r="N27" s="377"/>
      <c r="O27" s="377"/>
      <c r="P27" s="378"/>
      <c r="Q27" s="376">
        <v>5000</v>
      </c>
      <c r="R27" s="377"/>
      <c r="S27" s="377"/>
      <c r="T27" s="377"/>
      <c r="U27" s="377"/>
      <c r="V27" s="378"/>
      <c r="W27" s="466"/>
      <c r="X27" s="403"/>
      <c r="Y27" s="404"/>
      <c r="Z27" s="379" t="s">
        <v>177</v>
      </c>
      <c r="AA27" s="380"/>
      <c r="AB27" s="380"/>
      <c r="AC27" s="380"/>
      <c r="AD27" s="380"/>
      <c r="AE27" s="380"/>
      <c r="AF27" s="380"/>
      <c r="AG27" s="381"/>
      <c r="AH27" s="376">
        <v>3</v>
      </c>
      <c r="AI27" s="377"/>
      <c r="AJ27" s="377"/>
      <c r="AK27" s="377"/>
      <c r="AL27" s="378"/>
      <c r="AM27" s="376">
        <v>11226</v>
      </c>
      <c r="AN27" s="377"/>
      <c r="AO27" s="377"/>
      <c r="AP27" s="377"/>
      <c r="AQ27" s="377"/>
      <c r="AR27" s="378"/>
      <c r="AS27" s="376">
        <v>3742</v>
      </c>
      <c r="AT27" s="377"/>
      <c r="AU27" s="377"/>
      <c r="AV27" s="377"/>
      <c r="AW27" s="377"/>
      <c r="AX27" s="436"/>
      <c r="AY27" s="460" t="s">
        <v>178</v>
      </c>
      <c r="AZ27" s="461"/>
      <c r="BA27" s="461"/>
      <c r="BB27" s="461"/>
      <c r="BC27" s="461"/>
      <c r="BD27" s="461"/>
      <c r="BE27" s="461"/>
      <c r="BF27" s="461"/>
      <c r="BG27" s="461"/>
      <c r="BH27" s="461"/>
      <c r="BI27" s="461"/>
      <c r="BJ27" s="461"/>
      <c r="BK27" s="461"/>
      <c r="BL27" s="461"/>
      <c r="BM27" s="462"/>
      <c r="BN27" s="457" t="s">
        <v>133</v>
      </c>
      <c r="BO27" s="458"/>
      <c r="BP27" s="458"/>
      <c r="BQ27" s="458"/>
      <c r="BR27" s="458"/>
      <c r="BS27" s="458"/>
      <c r="BT27" s="458"/>
      <c r="BU27" s="459"/>
      <c r="BV27" s="457" t="s">
        <v>175</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179</v>
      </c>
      <c r="F28" s="380"/>
      <c r="G28" s="380"/>
      <c r="H28" s="380"/>
      <c r="I28" s="380"/>
      <c r="J28" s="380"/>
      <c r="K28" s="381"/>
      <c r="L28" s="376">
        <v>1</v>
      </c>
      <c r="M28" s="377"/>
      <c r="N28" s="377"/>
      <c r="O28" s="377"/>
      <c r="P28" s="378"/>
      <c r="Q28" s="376">
        <v>4500</v>
      </c>
      <c r="R28" s="377"/>
      <c r="S28" s="377"/>
      <c r="T28" s="377"/>
      <c r="U28" s="377"/>
      <c r="V28" s="378"/>
      <c r="W28" s="466"/>
      <c r="X28" s="403"/>
      <c r="Y28" s="404"/>
      <c r="Z28" s="379" t="s">
        <v>180</v>
      </c>
      <c r="AA28" s="380"/>
      <c r="AB28" s="380"/>
      <c r="AC28" s="380"/>
      <c r="AD28" s="380"/>
      <c r="AE28" s="380"/>
      <c r="AF28" s="380"/>
      <c r="AG28" s="381"/>
      <c r="AH28" s="376" t="s">
        <v>175</v>
      </c>
      <c r="AI28" s="377"/>
      <c r="AJ28" s="377"/>
      <c r="AK28" s="377"/>
      <c r="AL28" s="378"/>
      <c r="AM28" s="376" t="s">
        <v>175</v>
      </c>
      <c r="AN28" s="377"/>
      <c r="AO28" s="377"/>
      <c r="AP28" s="377"/>
      <c r="AQ28" s="377"/>
      <c r="AR28" s="378"/>
      <c r="AS28" s="376" t="s">
        <v>133</v>
      </c>
      <c r="AT28" s="377"/>
      <c r="AU28" s="377"/>
      <c r="AV28" s="377"/>
      <c r="AW28" s="377"/>
      <c r="AX28" s="436"/>
      <c r="AY28" s="440" t="s">
        <v>181</v>
      </c>
      <c r="AZ28" s="441"/>
      <c r="BA28" s="441"/>
      <c r="BB28" s="442"/>
      <c r="BC28" s="449" t="s">
        <v>47</v>
      </c>
      <c r="BD28" s="450"/>
      <c r="BE28" s="450"/>
      <c r="BF28" s="450"/>
      <c r="BG28" s="450"/>
      <c r="BH28" s="450"/>
      <c r="BI28" s="450"/>
      <c r="BJ28" s="450"/>
      <c r="BK28" s="450"/>
      <c r="BL28" s="450"/>
      <c r="BM28" s="451"/>
      <c r="BN28" s="452">
        <v>2367856</v>
      </c>
      <c r="BO28" s="453"/>
      <c r="BP28" s="453"/>
      <c r="BQ28" s="453"/>
      <c r="BR28" s="453"/>
      <c r="BS28" s="453"/>
      <c r="BT28" s="453"/>
      <c r="BU28" s="454"/>
      <c r="BV28" s="452">
        <v>2249655</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182</v>
      </c>
      <c r="F29" s="380"/>
      <c r="G29" s="380"/>
      <c r="H29" s="380"/>
      <c r="I29" s="380"/>
      <c r="J29" s="380"/>
      <c r="K29" s="381"/>
      <c r="L29" s="376">
        <v>13</v>
      </c>
      <c r="M29" s="377"/>
      <c r="N29" s="377"/>
      <c r="O29" s="377"/>
      <c r="P29" s="378"/>
      <c r="Q29" s="376">
        <v>4200</v>
      </c>
      <c r="R29" s="377"/>
      <c r="S29" s="377"/>
      <c r="T29" s="377"/>
      <c r="U29" s="377"/>
      <c r="V29" s="378"/>
      <c r="W29" s="467"/>
      <c r="X29" s="468"/>
      <c r="Y29" s="469"/>
      <c r="Z29" s="379" t="s">
        <v>183</v>
      </c>
      <c r="AA29" s="380"/>
      <c r="AB29" s="380"/>
      <c r="AC29" s="380"/>
      <c r="AD29" s="380"/>
      <c r="AE29" s="380"/>
      <c r="AF29" s="380"/>
      <c r="AG29" s="381"/>
      <c r="AH29" s="376">
        <v>277</v>
      </c>
      <c r="AI29" s="377"/>
      <c r="AJ29" s="377"/>
      <c r="AK29" s="377"/>
      <c r="AL29" s="378"/>
      <c r="AM29" s="376">
        <v>863640</v>
      </c>
      <c r="AN29" s="377"/>
      <c r="AO29" s="377"/>
      <c r="AP29" s="377"/>
      <c r="AQ29" s="377"/>
      <c r="AR29" s="378"/>
      <c r="AS29" s="376">
        <v>3118</v>
      </c>
      <c r="AT29" s="377"/>
      <c r="AU29" s="377"/>
      <c r="AV29" s="377"/>
      <c r="AW29" s="377"/>
      <c r="AX29" s="436"/>
      <c r="AY29" s="443"/>
      <c r="AZ29" s="444"/>
      <c r="BA29" s="444"/>
      <c r="BB29" s="445"/>
      <c r="BC29" s="437" t="s">
        <v>184</v>
      </c>
      <c r="BD29" s="438"/>
      <c r="BE29" s="438"/>
      <c r="BF29" s="438"/>
      <c r="BG29" s="438"/>
      <c r="BH29" s="438"/>
      <c r="BI29" s="438"/>
      <c r="BJ29" s="438"/>
      <c r="BK29" s="438"/>
      <c r="BL29" s="438"/>
      <c r="BM29" s="439"/>
      <c r="BN29" s="423">
        <v>1430030</v>
      </c>
      <c r="BO29" s="424"/>
      <c r="BP29" s="424"/>
      <c r="BQ29" s="424"/>
      <c r="BR29" s="424"/>
      <c r="BS29" s="424"/>
      <c r="BT29" s="424"/>
      <c r="BU29" s="425"/>
      <c r="BV29" s="423">
        <v>1326603</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185</v>
      </c>
      <c r="X30" s="391"/>
      <c r="Y30" s="391"/>
      <c r="Z30" s="391"/>
      <c r="AA30" s="391"/>
      <c r="AB30" s="391"/>
      <c r="AC30" s="391"/>
      <c r="AD30" s="391"/>
      <c r="AE30" s="391"/>
      <c r="AF30" s="391"/>
      <c r="AG30" s="392"/>
      <c r="AH30" s="393">
        <v>95.7</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5634395</v>
      </c>
      <c r="BO30" s="458"/>
      <c r="BP30" s="458"/>
      <c r="BQ30" s="458"/>
      <c r="BR30" s="458"/>
      <c r="BS30" s="458"/>
      <c r="BT30" s="458"/>
      <c r="BU30" s="459"/>
      <c r="BV30" s="457">
        <v>4168163</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186</v>
      </c>
      <c r="D32" s="382"/>
      <c r="E32" s="382"/>
      <c r="F32" s="382"/>
      <c r="G32" s="382"/>
      <c r="H32" s="382"/>
      <c r="I32" s="382"/>
      <c r="J32" s="382"/>
      <c r="K32" s="382"/>
      <c r="L32" s="382"/>
      <c r="M32" s="382"/>
      <c r="N32" s="382"/>
      <c r="O32" s="382"/>
      <c r="P32" s="382"/>
      <c r="Q32" s="382"/>
      <c r="R32" s="382"/>
      <c r="S32" s="382"/>
      <c r="U32" s="383" t="s">
        <v>187</v>
      </c>
      <c r="V32" s="383"/>
      <c r="W32" s="383"/>
      <c r="X32" s="383"/>
      <c r="Y32" s="383"/>
      <c r="Z32" s="383"/>
      <c r="AA32" s="383"/>
      <c r="AB32" s="383"/>
      <c r="AC32" s="383"/>
      <c r="AD32" s="383"/>
      <c r="AE32" s="383"/>
      <c r="AF32" s="383"/>
      <c r="AG32" s="383"/>
      <c r="AH32" s="383"/>
      <c r="AI32" s="383"/>
      <c r="AJ32" s="383"/>
      <c r="AK32" s="383"/>
      <c r="AM32" s="383" t="s">
        <v>188</v>
      </c>
      <c r="AN32" s="383"/>
      <c r="AO32" s="383"/>
      <c r="AP32" s="383"/>
      <c r="AQ32" s="383"/>
      <c r="AR32" s="383"/>
      <c r="AS32" s="383"/>
      <c r="AT32" s="383"/>
      <c r="AU32" s="383"/>
      <c r="AV32" s="383"/>
      <c r="AW32" s="383"/>
      <c r="AX32" s="383"/>
      <c r="AY32" s="383"/>
      <c r="AZ32" s="383"/>
      <c r="BA32" s="383"/>
      <c r="BB32" s="383"/>
      <c r="BC32" s="383"/>
      <c r="BE32" s="383" t="s">
        <v>189</v>
      </c>
      <c r="BF32" s="383"/>
      <c r="BG32" s="383"/>
      <c r="BH32" s="383"/>
      <c r="BI32" s="383"/>
      <c r="BJ32" s="383"/>
      <c r="BK32" s="383"/>
      <c r="BL32" s="383"/>
      <c r="BM32" s="383"/>
      <c r="BN32" s="383"/>
      <c r="BO32" s="383"/>
      <c r="BP32" s="383"/>
      <c r="BQ32" s="383"/>
      <c r="BR32" s="383"/>
      <c r="BS32" s="383"/>
      <c r="BT32" s="383"/>
      <c r="BU32" s="383"/>
      <c r="BW32" s="383" t="s">
        <v>190</v>
      </c>
      <c r="BX32" s="383"/>
      <c r="BY32" s="383"/>
      <c r="BZ32" s="383"/>
      <c r="CA32" s="383"/>
      <c r="CB32" s="383"/>
      <c r="CC32" s="383"/>
      <c r="CD32" s="383"/>
      <c r="CE32" s="383"/>
      <c r="CF32" s="383"/>
      <c r="CG32" s="383"/>
      <c r="CH32" s="383"/>
      <c r="CI32" s="383"/>
      <c r="CJ32" s="383"/>
      <c r="CK32" s="383"/>
      <c r="CL32" s="383"/>
      <c r="CM32" s="383"/>
      <c r="CO32" s="383" t="s">
        <v>191</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192</v>
      </c>
      <c r="D33" s="375"/>
      <c r="E33" s="374" t="s">
        <v>193</v>
      </c>
      <c r="F33" s="374"/>
      <c r="G33" s="374"/>
      <c r="H33" s="374"/>
      <c r="I33" s="374"/>
      <c r="J33" s="374"/>
      <c r="K33" s="374"/>
      <c r="L33" s="374"/>
      <c r="M33" s="374"/>
      <c r="N33" s="374"/>
      <c r="O33" s="374"/>
      <c r="P33" s="374"/>
      <c r="Q33" s="374"/>
      <c r="R33" s="374"/>
      <c r="S33" s="374"/>
      <c r="T33" s="203"/>
      <c r="U33" s="375" t="s">
        <v>194</v>
      </c>
      <c r="V33" s="375"/>
      <c r="W33" s="374" t="s">
        <v>195</v>
      </c>
      <c r="X33" s="374"/>
      <c r="Y33" s="374"/>
      <c r="Z33" s="374"/>
      <c r="AA33" s="374"/>
      <c r="AB33" s="374"/>
      <c r="AC33" s="374"/>
      <c r="AD33" s="374"/>
      <c r="AE33" s="374"/>
      <c r="AF33" s="374"/>
      <c r="AG33" s="374"/>
      <c r="AH33" s="374"/>
      <c r="AI33" s="374"/>
      <c r="AJ33" s="374"/>
      <c r="AK33" s="374"/>
      <c r="AL33" s="203"/>
      <c r="AM33" s="375" t="s">
        <v>192</v>
      </c>
      <c r="AN33" s="375"/>
      <c r="AO33" s="374" t="s">
        <v>193</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194</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2</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5</v>
      </c>
      <c r="AN34" s="371"/>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78"/>
      <c r="BE34" s="371">
        <f>IF(BG34="","",MAX(C34:D43,U34:V43,AM34:AN43)+1)</f>
        <v>7</v>
      </c>
      <c r="BF34" s="371"/>
      <c r="BG34" s="372" t="str">
        <f>IF('各会計、関係団体の財政状況及び健全化判断比率'!B33="","",'各会計、関係団体の財政状況及び健全化判断比率'!B33)</f>
        <v>漁業集落排水事業特別会計</v>
      </c>
      <c r="BH34" s="372"/>
      <c r="BI34" s="372"/>
      <c r="BJ34" s="372"/>
      <c r="BK34" s="372"/>
      <c r="BL34" s="372"/>
      <c r="BM34" s="372"/>
      <c r="BN34" s="372"/>
      <c r="BO34" s="372"/>
      <c r="BP34" s="372"/>
      <c r="BQ34" s="372"/>
      <c r="BR34" s="372"/>
      <c r="BS34" s="372"/>
      <c r="BT34" s="372"/>
      <c r="BU34" s="372"/>
      <c r="BV34" s="178"/>
      <c r="BW34" s="371">
        <f>IF(BY34="","",MAX(C34:D43,U34:V43,AM34:AN43,BE34:BF43)+1)</f>
        <v>8</v>
      </c>
      <c r="BX34" s="371"/>
      <c r="BY34" s="372" t="str">
        <f>IF('各会計、関係団体の財政状況及び健全化判断比率'!B68="","",'各会計、関係団体の財政状況及び健全化判断比率'!B68)</f>
        <v>有田周辺広域圏事務組合</v>
      </c>
      <c r="BZ34" s="372"/>
      <c r="CA34" s="372"/>
      <c r="CB34" s="372"/>
      <c r="CC34" s="372"/>
      <c r="CD34" s="372"/>
      <c r="CE34" s="372"/>
      <c r="CF34" s="372"/>
      <c r="CG34" s="372"/>
      <c r="CH34" s="372"/>
      <c r="CI34" s="372"/>
      <c r="CJ34" s="372"/>
      <c r="CK34" s="372"/>
      <c r="CL34" s="372"/>
      <c r="CM34" s="372"/>
      <c r="CN34" s="178"/>
      <c r="CO34" s="371" t="str">
        <f>IF(CQ34="","",MAX(C34:D43,U34:V43,AM34:AN43,BE34:BF43,BW34:BX43)+1)</f>
        <v/>
      </c>
      <c r="CP34" s="371"/>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t="str">
        <f>IF(E35="","",C34+1)</f>
        <v/>
      </c>
      <c r="D35" s="371"/>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78"/>
      <c r="U35" s="371">
        <f>IF(W35="","",U34+1)</f>
        <v>3</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6</v>
      </c>
      <c r="AN35" s="371"/>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9</v>
      </c>
      <c r="BX35" s="371"/>
      <c r="BY35" s="372" t="str">
        <f>IF('各会計、関係団体の財政状況及び健全化判断比率'!B69="","",'各会計、関係団体の財政状況及び健全化判断比率'!B69)</f>
        <v>有田周辺広域圏事務組合（公営企業会計）</v>
      </c>
      <c r="BZ35" s="372"/>
      <c r="CA35" s="372"/>
      <c r="CB35" s="372"/>
      <c r="CC35" s="372"/>
      <c r="CD35" s="372"/>
      <c r="CE35" s="372"/>
      <c r="CF35" s="372"/>
      <c r="CG35" s="372"/>
      <c r="CH35" s="372"/>
      <c r="CI35" s="372"/>
      <c r="CJ35" s="372"/>
      <c r="CK35" s="372"/>
      <c r="CL35" s="372"/>
      <c r="CM35" s="372"/>
      <c r="CN35" s="178"/>
      <c r="CO35" s="371" t="str">
        <f t="shared" ref="CO35:CO43" si="3">IF(CQ35="","",CO34+1)</f>
        <v/>
      </c>
      <c r="CP35" s="371"/>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t="str">
        <f>IF(E36="","",C35+1)</f>
        <v/>
      </c>
      <c r="D36" s="371"/>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78"/>
      <c r="U36" s="371">
        <f t="shared" ref="U36:U43" si="4">IF(W36="","",U35+1)</f>
        <v>4</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10</v>
      </c>
      <c r="BX36" s="371"/>
      <c r="BY36" s="372" t="str">
        <f>IF('各会計、関係団体の財政状況及び健全化判断比率'!B70="","",'各会計、関係団体の財政状況及び健全化判断比率'!B70)</f>
        <v>有田聖苑事務組合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11</v>
      </c>
      <c r="BX37" s="371"/>
      <c r="BY37" s="372" t="str">
        <f>IF('各会計、関係団体の財政状況及び健全化判断比率'!B71="","",'各会計、関係団体の財政状況及び健全化判断比率'!B71)</f>
        <v>和歌山県後期高齢者医療広域連合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12</v>
      </c>
      <c r="BX38" s="371"/>
      <c r="BY38" s="372" t="str">
        <f>IF('各会計、関係団体の財政状況及び健全化判断比率'!B72="","",'各会計、関係団体の財政状況及び健全化判断比率'!B72)</f>
        <v>和歌山県後期高齢者医療広域連合（特別会計）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13</v>
      </c>
      <c r="BX39" s="371"/>
      <c r="BY39" s="372" t="str">
        <f>IF('各会計、関係団体の財政状況及び健全化判断比率'!B73="","",'各会計、関係団体の財政状況及び健全化判断比率'!B73)</f>
        <v>和歌山県市町村総合事務組合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14</v>
      </c>
      <c r="BX40" s="371"/>
      <c r="BY40" s="372" t="str">
        <f>IF('各会計、関係団体の財政状況及び健全化判断比率'!B74="","",'各会計、関係団体の財政状況及び健全化判断比率'!B74)</f>
        <v>和歌山地方税回収機構</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606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0" t="s">
        <v>574</v>
      </c>
      <c r="D34" s="1180"/>
      <c r="E34" s="1181"/>
      <c r="F34" s="32" t="s">
        <v>575</v>
      </c>
      <c r="G34" s="33" t="s">
        <v>576</v>
      </c>
      <c r="H34" s="33" t="s">
        <v>577</v>
      </c>
      <c r="I34" s="33">
        <v>2.1800000000000002</v>
      </c>
      <c r="J34" s="34">
        <v>6.46</v>
      </c>
      <c r="K34" s="22"/>
      <c r="L34" s="22"/>
      <c r="M34" s="22"/>
      <c r="N34" s="22"/>
      <c r="O34" s="22"/>
      <c r="P34" s="22"/>
    </row>
    <row r="35" spans="1:16" ht="39" customHeight="1" x14ac:dyDescent="0.15">
      <c r="A35" s="22"/>
      <c r="B35" s="35"/>
      <c r="C35" s="1174" t="s">
        <v>578</v>
      </c>
      <c r="D35" s="1175"/>
      <c r="E35" s="1176"/>
      <c r="F35" s="36">
        <v>4.8499999999999996</v>
      </c>
      <c r="G35" s="37">
        <v>5.39</v>
      </c>
      <c r="H35" s="37">
        <v>5.74</v>
      </c>
      <c r="I35" s="37">
        <v>6.25</v>
      </c>
      <c r="J35" s="38">
        <v>6.28</v>
      </c>
      <c r="K35" s="22"/>
      <c r="L35" s="22"/>
      <c r="M35" s="22"/>
      <c r="N35" s="22"/>
      <c r="O35" s="22"/>
      <c r="P35" s="22"/>
    </row>
    <row r="36" spans="1:16" ht="39" customHeight="1" x14ac:dyDescent="0.15">
      <c r="A36" s="22"/>
      <c r="B36" s="35"/>
      <c r="C36" s="1174" t="s">
        <v>579</v>
      </c>
      <c r="D36" s="1175"/>
      <c r="E36" s="1176"/>
      <c r="F36" s="36">
        <v>8.92</v>
      </c>
      <c r="G36" s="37">
        <v>8.1</v>
      </c>
      <c r="H36" s="37">
        <v>7.63</v>
      </c>
      <c r="I36" s="37">
        <v>3.16</v>
      </c>
      <c r="J36" s="38">
        <v>5.92</v>
      </c>
      <c r="K36" s="22"/>
      <c r="L36" s="22"/>
      <c r="M36" s="22"/>
      <c r="N36" s="22"/>
      <c r="O36" s="22"/>
      <c r="P36" s="22"/>
    </row>
    <row r="37" spans="1:16" ht="39" customHeight="1" x14ac:dyDescent="0.15">
      <c r="A37" s="22"/>
      <c r="B37" s="35"/>
      <c r="C37" s="1174" t="s">
        <v>580</v>
      </c>
      <c r="D37" s="1175"/>
      <c r="E37" s="1176"/>
      <c r="F37" s="36">
        <v>0.88</v>
      </c>
      <c r="G37" s="37">
        <v>1.89</v>
      </c>
      <c r="H37" s="37">
        <v>2.56</v>
      </c>
      <c r="I37" s="37">
        <v>2.3199999999999998</v>
      </c>
      <c r="J37" s="38">
        <v>2.64</v>
      </c>
      <c r="K37" s="22"/>
      <c r="L37" s="22"/>
      <c r="M37" s="22"/>
      <c r="N37" s="22"/>
      <c r="O37" s="22"/>
      <c r="P37" s="22"/>
    </row>
    <row r="38" spans="1:16" ht="39" customHeight="1" x14ac:dyDescent="0.15">
      <c r="A38" s="22"/>
      <c r="B38" s="35"/>
      <c r="C38" s="1174" t="s">
        <v>581</v>
      </c>
      <c r="D38" s="1175"/>
      <c r="E38" s="1176"/>
      <c r="F38" s="36">
        <v>3.43</v>
      </c>
      <c r="G38" s="37">
        <v>4.63</v>
      </c>
      <c r="H38" s="37">
        <v>2.75</v>
      </c>
      <c r="I38" s="37">
        <v>2.5</v>
      </c>
      <c r="J38" s="38">
        <v>2.37</v>
      </c>
      <c r="K38" s="22"/>
      <c r="L38" s="22"/>
      <c r="M38" s="22"/>
      <c r="N38" s="22"/>
      <c r="O38" s="22"/>
      <c r="P38" s="22"/>
    </row>
    <row r="39" spans="1:16" ht="39" customHeight="1" x14ac:dyDescent="0.15">
      <c r="A39" s="22"/>
      <c r="B39" s="35"/>
      <c r="C39" s="1174" t="s">
        <v>582</v>
      </c>
      <c r="D39" s="1175"/>
      <c r="E39" s="1176"/>
      <c r="F39" s="36">
        <v>0.13</v>
      </c>
      <c r="G39" s="37">
        <v>0.15</v>
      </c>
      <c r="H39" s="37">
        <v>0.15</v>
      </c>
      <c r="I39" s="37">
        <v>0.14000000000000001</v>
      </c>
      <c r="J39" s="38">
        <v>0.13</v>
      </c>
      <c r="K39" s="22"/>
      <c r="L39" s="22"/>
      <c r="M39" s="22"/>
      <c r="N39" s="22"/>
      <c r="O39" s="22"/>
      <c r="P39" s="22"/>
    </row>
    <row r="40" spans="1:16" ht="39" customHeight="1" x14ac:dyDescent="0.15">
      <c r="A40" s="22"/>
      <c r="B40" s="35"/>
      <c r="C40" s="1174" t="s">
        <v>583</v>
      </c>
      <c r="D40" s="1175"/>
      <c r="E40" s="1176"/>
      <c r="F40" s="36">
        <v>0</v>
      </c>
      <c r="G40" s="37">
        <v>0</v>
      </c>
      <c r="H40" s="37">
        <v>0</v>
      </c>
      <c r="I40" s="37">
        <v>0</v>
      </c>
      <c r="J40" s="38">
        <v>0</v>
      </c>
      <c r="K40" s="22"/>
      <c r="L40" s="22"/>
      <c r="M40" s="22"/>
      <c r="N40" s="22"/>
      <c r="O40" s="22"/>
      <c r="P40" s="22"/>
    </row>
    <row r="41" spans="1:16" ht="39" customHeight="1" x14ac:dyDescent="0.15">
      <c r="A41" s="22"/>
      <c r="B41" s="35"/>
      <c r="C41" s="1174"/>
      <c r="D41" s="1175"/>
      <c r="E41" s="1176"/>
      <c r="F41" s="36"/>
      <c r="G41" s="37"/>
      <c r="H41" s="37"/>
      <c r="I41" s="37"/>
      <c r="J41" s="38"/>
      <c r="K41" s="22"/>
      <c r="L41" s="22"/>
      <c r="M41" s="22"/>
      <c r="N41" s="22"/>
      <c r="O41" s="22"/>
      <c r="P41" s="22"/>
    </row>
    <row r="42" spans="1:16" ht="39" customHeight="1" x14ac:dyDescent="0.15">
      <c r="A42" s="22"/>
      <c r="B42" s="39"/>
      <c r="C42" s="1174" t="s">
        <v>584</v>
      </c>
      <c r="D42" s="1175"/>
      <c r="E42" s="1176"/>
      <c r="F42" s="36" t="s">
        <v>524</v>
      </c>
      <c r="G42" s="37" t="s">
        <v>524</v>
      </c>
      <c r="H42" s="37" t="s">
        <v>524</v>
      </c>
      <c r="I42" s="37" t="s">
        <v>524</v>
      </c>
      <c r="J42" s="38" t="s">
        <v>524</v>
      </c>
      <c r="K42" s="22"/>
      <c r="L42" s="22"/>
      <c r="M42" s="22"/>
      <c r="N42" s="22"/>
      <c r="O42" s="22"/>
      <c r="P42" s="22"/>
    </row>
    <row r="43" spans="1:16" ht="39" customHeight="1" thickBot="1" x14ac:dyDescent="0.2">
      <c r="A43" s="22"/>
      <c r="B43" s="40"/>
      <c r="C43" s="1177" t="s">
        <v>585</v>
      </c>
      <c r="D43" s="1178"/>
      <c r="E43" s="1179"/>
      <c r="F43" s="41" t="s">
        <v>524</v>
      </c>
      <c r="G43" s="42" t="s">
        <v>524</v>
      </c>
      <c r="H43" s="42" t="s">
        <v>524</v>
      </c>
      <c r="I43" s="42" t="s">
        <v>524</v>
      </c>
      <c r="J43" s="43" t="s">
        <v>524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PgvnmB2kf0BZS8QhV5njyFeCw6DX9tUZQ5WiiJJ35UbIG/J4jHw/YShqmoD3QXJ32noXbm0eh1u2Hyw0uPXbg==" saltValue="hQa94hT85iX6xHDz/HgW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1381</v>
      </c>
      <c r="L45" s="60">
        <v>1233</v>
      </c>
      <c r="M45" s="60">
        <v>1154</v>
      </c>
      <c r="N45" s="60">
        <v>1104</v>
      </c>
      <c r="O45" s="61">
        <v>1134</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524</v>
      </c>
      <c r="L46" s="64" t="s">
        <v>524</v>
      </c>
      <c r="M46" s="64" t="s">
        <v>524</v>
      </c>
      <c r="N46" s="64" t="s">
        <v>524</v>
      </c>
      <c r="O46" s="65" t="s">
        <v>524</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524</v>
      </c>
      <c r="L47" s="64" t="s">
        <v>524</v>
      </c>
      <c r="M47" s="64" t="s">
        <v>524</v>
      </c>
      <c r="N47" s="64" t="s">
        <v>524</v>
      </c>
      <c r="O47" s="65" t="s">
        <v>524</v>
      </c>
      <c r="P47" s="48"/>
      <c r="Q47" s="48"/>
      <c r="R47" s="48"/>
      <c r="S47" s="48"/>
      <c r="T47" s="48"/>
      <c r="U47" s="48"/>
    </row>
    <row r="48" spans="1:21" ht="30.75" customHeight="1" x14ac:dyDescent="0.15">
      <c r="A48" s="48"/>
      <c r="B48" s="1202"/>
      <c r="C48" s="1203"/>
      <c r="D48" s="62"/>
      <c r="E48" s="1184" t="s">
        <v>14</v>
      </c>
      <c r="F48" s="1184"/>
      <c r="G48" s="1184"/>
      <c r="H48" s="1184"/>
      <c r="I48" s="1184"/>
      <c r="J48" s="1185"/>
      <c r="K48" s="63">
        <v>223</v>
      </c>
      <c r="L48" s="64">
        <v>222</v>
      </c>
      <c r="M48" s="64">
        <v>181</v>
      </c>
      <c r="N48" s="64">
        <v>188</v>
      </c>
      <c r="O48" s="65">
        <v>199</v>
      </c>
      <c r="P48" s="48"/>
      <c r="Q48" s="48"/>
      <c r="R48" s="48"/>
      <c r="S48" s="48"/>
      <c r="T48" s="48"/>
      <c r="U48" s="48"/>
    </row>
    <row r="49" spans="1:21" ht="30.75" customHeight="1" x14ac:dyDescent="0.15">
      <c r="A49" s="48"/>
      <c r="B49" s="1202"/>
      <c r="C49" s="1203"/>
      <c r="D49" s="62"/>
      <c r="E49" s="1184" t="s">
        <v>15</v>
      </c>
      <c r="F49" s="1184"/>
      <c r="G49" s="1184"/>
      <c r="H49" s="1184"/>
      <c r="I49" s="1184"/>
      <c r="J49" s="1185"/>
      <c r="K49" s="63">
        <v>1</v>
      </c>
      <c r="L49" s="64">
        <v>1</v>
      </c>
      <c r="M49" s="64">
        <v>1</v>
      </c>
      <c r="N49" s="64">
        <v>1</v>
      </c>
      <c r="O49" s="65">
        <v>1</v>
      </c>
      <c r="P49" s="48"/>
      <c r="Q49" s="48"/>
      <c r="R49" s="48"/>
      <c r="S49" s="48"/>
      <c r="T49" s="48"/>
      <c r="U49" s="48"/>
    </row>
    <row r="50" spans="1:21" ht="30.75" customHeight="1" x14ac:dyDescent="0.15">
      <c r="A50" s="48"/>
      <c r="B50" s="1202"/>
      <c r="C50" s="1203"/>
      <c r="D50" s="62"/>
      <c r="E50" s="1184" t="s">
        <v>16</v>
      </c>
      <c r="F50" s="1184"/>
      <c r="G50" s="1184"/>
      <c r="H50" s="1184"/>
      <c r="I50" s="1184"/>
      <c r="J50" s="1185"/>
      <c r="K50" s="63" t="s">
        <v>524</v>
      </c>
      <c r="L50" s="64" t="s">
        <v>524</v>
      </c>
      <c r="M50" s="64" t="s">
        <v>524</v>
      </c>
      <c r="N50" s="64" t="s">
        <v>524</v>
      </c>
      <c r="O50" s="65" t="s">
        <v>524</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524</v>
      </c>
      <c r="L51" s="64" t="s">
        <v>524</v>
      </c>
      <c r="M51" s="64" t="s">
        <v>524</v>
      </c>
      <c r="N51" s="64" t="s">
        <v>524</v>
      </c>
      <c r="O51" s="65" t="s">
        <v>524</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915</v>
      </c>
      <c r="L52" s="64">
        <v>873</v>
      </c>
      <c r="M52" s="64">
        <v>856</v>
      </c>
      <c r="N52" s="64">
        <v>827</v>
      </c>
      <c r="O52" s="65">
        <v>811</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690</v>
      </c>
      <c r="L53" s="69">
        <v>583</v>
      </c>
      <c r="M53" s="69">
        <v>480</v>
      </c>
      <c r="N53" s="69">
        <v>466</v>
      </c>
      <c r="O53" s="70">
        <v>523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190" t="s">
        <v>24</v>
      </c>
      <c r="C57" s="1191"/>
      <c r="D57" s="1194" t="s">
        <v>25</v>
      </c>
      <c r="E57" s="1195"/>
      <c r="F57" s="1195"/>
      <c r="G57" s="1195"/>
      <c r="H57" s="1195"/>
      <c r="I57" s="1195"/>
      <c r="J57" s="1196"/>
      <c r="K57" s="83"/>
      <c r="L57" s="84"/>
      <c r="M57" s="84"/>
      <c r="N57" s="84"/>
      <c r="O57" s="85"/>
    </row>
    <row r="58" spans="1:21" ht="31.5" customHeight="1" thickBot="1" x14ac:dyDescent="0.2">
      <c r="B58" s="1192"/>
      <c r="C58" s="1193"/>
      <c r="D58" s="1197" t="s">
        <v>26</v>
      </c>
      <c r="E58" s="1198"/>
      <c r="F58" s="1198"/>
      <c r="G58" s="1198"/>
      <c r="H58" s="1198"/>
      <c r="I58" s="1198"/>
      <c r="J58" s="119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2ghoKzlfZCidvCqhE1Y0nJ9X3L2hES1yM4zUoHESNuS4lmkY9Nxn/MRiyzMjrp9KjNdiJ94FtieKxx4n/j+rw==" saltValue="Ah7q3HkQqaDws+aM2J/U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20" t="s">
        <v>29</v>
      </c>
      <c r="C41" s="1221"/>
      <c r="D41" s="102"/>
      <c r="E41" s="1222" t="s">
        <v>30</v>
      </c>
      <c r="F41" s="1222"/>
      <c r="G41" s="1222"/>
      <c r="H41" s="1223"/>
      <c r="I41" s="351">
        <v>10525</v>
      </c>
      <c r="J41" s="352">
        <v>9904</v>
      </c>
      <c r="K41" s="352">
        <v>10136</v>
      </c>
      <c r="L41" s="352">
        <v>9934</v>
      </c>
      <c r="M41" s="353">
        <v>10518</v>
      </c>
    </row>
    <row r="42" spans="2:13" ht="27.75" customHeight="1" x14ac:dyDescent="0.15">
      <c r="B42" s="1210"/>
      <c r="C42" s="1211"/>
      <c r="D42" s="103"/>
      <c r="E42" s="1214" t="s">
        <v>31</v>
      </c>
      <c r="F42" s="1214"/>
      <c r="G42" s="1214"/>
      <c r="H42" s="1215"/>
      <c r="I42" s="354" t="s">
        <v>524</v>
      </c>
      <c r="J42" s="355" t="s">
        <v>524</v>
      </c>
      <c r="K42" s="355" t="s">
        <v>524</v>
      </c>
      <c r="L42" s="355" t="s">
        <v>524</v>
      </c>
      <c r="M42" s="356" t="s">
        <v>524</v>
      </c>
    </row>
    <row r="43" spans="2:13" ht="27.75" customHeight="1" x14ac:dyDescent="0.15">
      <c r="B43" s="1210"/>
      <c r="C43" s="1211"/>
      <c r="D43" s="103"/>
      <c r="E43" s="1214" t="s">
        <v>32</v>
      </c>
      <c r="F43" s="1214"/>
      <c r="G43" s="1214"/>
      <c r="H43" s="1215"/>
      <c r="I43" s="354">
        <v>1160</v>
      </c>
      <c r="J43" s="355">
        <v>985</v>
      </c>
      <c r="K43" s="355">
        <v>1004</v>
      </c>
      <c r="L43" s="355">
        <v>848</v>
      </c>
      <c r="M43" s="356">
        <v>694</v>
      </c>
    </row>
    <row r="44" spans="2:13" ht="27.75" customHeight="1" x14ac:dyDescent="0.15">
      <c r="B44" s="1210"/>
      <c r="C44" s="1211"/>
      <c r="D44" s="103"/>
      <c r="E44" s="1214" t="s">
        <v>33</v>
      </c>
      <c r="F44" s="1214"/>
      <c r="G44" s="1214"/>
      <c r="H44" s="1215"/>
      <c r="I44" s="354">
        <v>6</v>
      </c>
      <c r="J44" s="355">
        <v>4</v>
      </c>
      <c r="K44" s="355">
        <v>60</v>
      </c>
      <c r="L44" s="355">
        <v>392</v>
      </c>
      <c r="M44" s="356">
        <v>631</v>
      </c>
    </row>
    <row r="45" spans="2:13" ht="27.75" customHeight="1" x14ac:dyDescent="0.15">
      <c r="B45" s="1210"/>
      <c r="C45" s="1211"/>
      <c r="D45" s="103"/>
      <c r="E45" s="1214" t="s">
        <v>34</v>
      </c>
      <c r="F45" s="1214"/>
      <c r="G45" s="1214"/>
      <c r="H45" s="1215"/>
      <c r="I45" s="354">
        <v>1964</v>
      </c>
      <c r="J45" s="355">
        <v>2301</v>
      </c>
      <c r="K45" s="355">
        <v>2203</v>
      </c>
      <c r="L45" s="355">
        <v>2132</v>
      </c>
      <c r="M45" s="356">
        <v>2088</v>
      </c>
    </row>
    <row r="46" spans="2:13" ht="27.75" customHeight="1" x14ac:dyDescent="0.15">
      <c r="B46" s="1210"/>
      <c r="C46" s="1211"/>
      <c r="D46" s="104"/>
      <c r="E46" s="1214" t="s">
        <v>35</v>
      </c>
      <c r="F46" s="1214"/>
      <c r="G46" s="1214"/>
      <c r="H46" s="1215"/>
      <c r="I46" s="354" t="s">
        <v>524</v>
      </c>
      <c r="J46" s="355" t="s">
        <v>524</v>
      </c>
      <c r="K46" s="355" t="s">
        <v>524</v>
      </c>
      <c r="L46" s="355" t="s">
        <v>524</v>
      </c>
      <c r="M46" s="356" t="s">
        <v>524</v>
      </c>
    </row>
    <row r="47" spans="2:13" ht="27.75" customHeight="1" x14ac:dyDescent="0.15">
      <c r="B47" s="1210"/>
      <c r="C47" s="1211"/>
      <c r="D47" s="105"/>
      <c r="E47" s="1224" t="s">
        <v>36</v>
      </c>
      <c r="F47" s="1225"/>
      <c r="G47" s="1225"/>
      <c r="H47" s="1226"/>
      <c r="I47" s="354" t="s">
        <v>524</v>
      </c>
      <c r="J47" s="355" t="s">
        <v>524</v>
      </c>
      <c r="K47" s="355" t="s">
        <v>524</v>
      </c>
      <c r="L47" s="355" t="s">
        <v>524</v>
      </c>
      <c r="M47" s="356" t="s">
        <v>524</v>
      </c>
    </row>
    <row r="48" spans="2:13" ht="27.75" customHeight="1" x14ac:dyDescent="0.15">
      <c r="B48" s="1210"/>
      <c r="C48" s="1211"/>
      <c r="D48" s="103"/>
      <c r="E48" s="1214" t="s">
        <v>37</v>
      </c>
      <c r="F48" s="1214"/>
      <c r="G48" s="1214"/>
      <c r="H48" s="1215"/>
      <c r="I48" s="354" t="s">
        <v>524</v>
      </c>
      <c r="J48" s="355" t="s">
        <v>524</v>
      </c>
      <c r="K48" s="355" t="s">
        <v>524</v>
      </c>
      <c r="L48" s="355" t="s">
        <v>524</v>
      </c>
      <c r="M48" s="356" t="s">
        <v>524</v>
      </c>
    </row>
    <row r="49" spans="2:13" ht="27.75" customHeight="1" x14ac:dyDescent="0.15">
      <c r="B49" s="1212"/>
      <c r="C49" s="1213"/>
      <c r="D49" s="103"/>
      <c r="E49" s="1214" t="s">
        <v>38</v>
      </c>
      <c r="F49" s="1214"/>
      <c r="G49" s="1214"/>
      <c r="H49" s="1215"/>
      <c r="I49" s="354" t="s">
        <v>524</v>
      </c>
      <c r="J49" s="355" t="s">
        <v>524</v>
      </c>
      <c r="K49" s="355" t="s">
        <v>524</v>
      </c>
      <c r="L49" s="355" t="s">
        <v>524</v>
      </c>
      <c r="M49" s="356" t="s">
        <v>524</v>
      </c>
    </row>
    <row r="50" spans="2:13" ht="27.75" customHeight="1" x14ac:dyDescent="0.15">
      <c r="B50" s="1208" t="s">
        <v>39</v>
      </c>
      <c r="C50" s="1209"/>
      <c r="D50" s="106"/>
      <c r="E50" s="1214" t="s">
        <v>40</v>
      </c>
      <c r="F50" s="1214"/>
      <c r="G50" s="1214"/>
      <c r="H50" s="1215"/>
      <c r="I50" s="354">
        <v>5805</v>
      </c>
      <c r="J50" s="355">
        <v>6220</v>
      </c>
      <c r="K50" s="355">
        <v>7463</v>
      </c>
      <c r="L50" s="355">
        <v>8794</v>
      </c>
      <c r="M50" s="356">
        <v>10426</v>
      </c>
    </row>
    <row r="51" spans="2:13" ht="27.75" customHeight="1" x14ac:dyDescent="0.15">
      <c r="B51" s="1210"/>
      <c r="C51" s="1211"/>
      <c r="D51" s="103"/>
      <c r="E51" s="1214" t="s">
        <v>41</v>
      </c>
      <c r="F51" s="1214"/>
      <c r="G51" s="1214"/>
      <c r="H51" s="1215"/>
      <c r="I51" s="354" t="s">
        <v>524</v>
      </c>
      <c r="J51" s="355" t="s">
        <v>524</v>
      </c>
      <c r="K51" s="355" t="s">
        <v>524</v>
      </c>
      <c r="L51" s="355" t="s">
        <v>524</v>
      </c>
      <c r="M51" s="356" t="s">
        <v>524</v>
      </c>
    </row>
    <row r="52" spans="2:13" ht="27.75" customHeight="1" x14ac:dyDescent="0.15">
      <c r="B52" s="1212"/>
      <c r="C52" s="1213"/>
      <c r="D52" s="103"/>
      <c r="E52" s="1214" t="s">
        <v>42</v>
      </c>
      <c r="F52" s="1214"/>
      <c r="G52" s="1214"/>
      <c r="H52" s="1215"/>
      <c r="I52" s="354">
        <v>8983</v>
      </c>
      <c r="J52" s="355">
        <v>9026</v>
      </c>
      <c r="K52" s="355">
        <v>8756</v>
      </c>
      <c r="L52" s="355">
        <v>8817</v>
      </c>
      <c r="M52" s="356">
        <v>9479</v>
      </c>
    </row>
    <row r="53" spans="2:13" ht="27.75" customHeight="1" thickBot="1" x14ac:dyDescent="0.2">
      <c r="B53" s="1216" t="s">
        <v>43</v>
      </c>
      <c r="C53" s="1217"/>
      <c r="D53" s="107"/>
      <c r="E53" s="1218" t="s">
        <v>44</v>
      </c>
      <c r="F53" s="1218"/>
      <c r="G53" s="1218"/>
      <c r="H53" s="1219"/>
      <c r="I53" s="357">
        <v>-1134</v>
      </c>
      <c r="J53" s="358">
        <v>-2051</v>
      </c>
      <c r="K53" s="358">
        <v>-2817</v>
      </c>
      <c r="L53" s="358">
        <v>-4305</v>
      </c>
      <c r="M53" s="359">
        <v>-5976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rtEuXKpMsP3DuaSPAn0FDqYp4HKSCKZiKMo3NnKf0ZizvDnhA0sQ8EF4hStVrubktCCzWDdtBaFl216Jv8wzwQ==" saltValue="RaR/6ibwYfjHS+eU+vQ+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5" t="s">
        <v>47</v>
      </c>
      <c r="D55" s="1235"/>
      <c r="E55" s="1236"/>
      <c r="F55" s="119">
        <v>2577</v>
      </c>
      <c r="G55" s="119">
        <v>2250</v>
      </c>
      <c r="H55" s="120">
        <v>2368</v>
      </c>
    </row>
    <row r="56" spans="2:8" ht="52.5" customHeight="1" x14ac:dyDescent="0.15">
      <c r="B56" s="121"/>
      <c r="C56" s="1237" t="s">
        <v>48</v>
      </c>
      <c r="D56" s="1237"/>
      <c r="E56" s="1238"/>
      <c r="F56" s="122">
        <v>1125</v>
      </c>
      <c r="G56" s="122">
        <v>1327</v>
      </c>
      <c r="H56" s="123">
        <v>1430</v>
      </c>
    </row>
    <row r="57" spans="2:8" ht="53.25" customHeight="1" x14ac:dyDescent="0.15">
      <c r="B57" s="121"/>
      <c r="C57" s="1239" t="s">
        <v>49</v>
      </c>
      <c r="D57" s="1239"/>
      <c r="E57" s="1240"/>
      <c r="F57" s="124">
        <v>2812</v>
      </c>
      <c r="G57" s="124">
        <v>4168</v>
      </c>
      <c r="H57" s="125">
        <v>5634</v>
      </c>
    </row>
    <row r="58" spans="2:8" ht="45.75" customHeight="1" x14ac:dyDescent="0.15">
      <c r="B58" s="126"/>
      <c r="C58" s="1227" t="s">
        <v>601</v>
      </c>
      <c r="D58" s="1228"/>
      <c r="E58" s="1229"/>
      <c r="F58" s="127">
        <v>2007</v>
      </c>
      <c r="G58" s="127">
        <v>3000</v>
      </c>
      <c r="H58" s="128">
        <v>4004</v>
      </c>
    </row>
    <row r="59" spans="2:8" ht="45.75" customHeight="1" x14ac:dyDescent="0.15">
      <c r="B59" s="126"/>
      <c r="C59" s="1227" t="s">
        <v>602</v>
      </c>
      <c r="D59" s="1228"/>
      <c r="E59" s="1229"/>
      <c r="F59" s="127">
        <v>500</v>
      </c>
      <c r="G59" s="127">
        <v>900</v>
      </c>
      <c r="H59" s="128">
        <v>1364</v>
      </c>
    </row>
    <row r="60" spans="2:8" ht="45.75" customHeight="1" x14ac:dyDescent="0.15">
      <c r="B60" s="126"/>
      <c r="C60" s="1227" t="s">
        <v>603</v>
      </c>
      <c r="D60" s="1228"/>
      <c r="E60" s="1229"/>
      <c r="F60" s="127">
        <v>166</v>
      </c>
      <c r="G60" s="127">
        <v>166</v>
      </c>
      <c r="H60" s="128">
        <v>166</v>
      </c>
    </row>
    <row r="61" spans="2:8" ht="45.75" customHeight="1" x14ac:dyDescent="0.15">
      <c r="B61" s="126"/>
      <c r="C61" s="1227" t="s">
        <v>604</v>
      </c>
      <c r="D61" s="1228"/>
      <c r="E61" s="1229"/>
      <c r="F61" s="127">
        <v>64</v>
      </c>
      <c r="G61" s="127">
        <v>61</v>
      </c>
      <c r="H61" s="128">
        <v>58</v>
      </c>
    </row>
    <row r="62" spans="2:8" ht="45.75" customHeight="1" thickBot="1" x14ac:dyDescent="0.2">
      <c r="B62" s="129"/>
      <c r="C62" s="1230" t="s">
        <v>605</v>
      </c>
      <c r="D62" s="1231"/>
      <c r="E62" s="1232"/>
      <c r="F62" s="130">
        <v>13</v>
      </c>
      <c r="G62" s="130">
        <v>12</v>
      </c>
      <c r="H62" s="131">
        <v>12</v>
      </c>
    </row>
    <row r="63" spans="2:8" ht="52.5" customHeight="1" thickBot="1" x14ac:dyDescent="0.2">
      <c r="B63" s="132"/>
      <c r="C63" s="1233" t="s">
        <v>50</v>
      </c>
      <c r="D63" s="1233"/>
      <c r="E63" s="1234"/>
      <c r="F63" s="133">
        <v>6514</v>
      </c>
      <c r="G63" s="133">
        <v>7744</v>
      </c>
      <c r="H63" s="134">
        <v>9432</v>
      </c>
    </row>
    <row r="64" spans="2:8" x14ac:dyDescent="0.15"/>
  </sheetData>
  <sheetProtection algorithmName="SHA-512" hashValue="Fb3SgsEEgZ87nOvSejj5wZNKn5QEvnDCcA4zYlr1Fh0FCWZw0jVaisQ+5smYOQED2/223kgzOamPVjM9p3iNfA==" saltValue="pagEd0ALSitaanqS/+5w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1" zoomScaleNormal="100" zoomScaleSheetLayoutView="55" workbookViewId="0">
      <selection activeCell="AN39" sqref="AN39:DC64"/>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607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608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609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610</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565</v>
      </c>
      <c r="BQ50" s="1274"/>
      <c r="BR50" s="1274"/>
      <c r="BS50" s="1274"/>
      <c r="BT50" s="1274"/>
      <c r="BU50" s="1274"/>
      <c r="BV50" s="1274"/>
      <c r="BW50" s="1274"/>
      <c r="BX50" s="1274" t="s">
        <v>566</v>
      </c>
      <c r="BY50" s="1274"/>
      <c r="BZ50" s="1274"/>
      <c r="CA50" s="1274"/>
      <c r="CB50" s="1274"/>
      <c r="CC50" s="1274"/>
      <c r="CD50" s="1274"/>
      <c r="CE50" s="1274"/>
      <c r="CF50" s="1274" t="s">
        <v>567</v>
      </c>
      <c r="CG50" s="1274"/>
      <c r="CH50" s="1274"/>
      <c r="CI50" s="1274"/>
      <c r="CJ50" s="1274"/>
      <c r="CK50" s="1274"/>
      <c r="CL50" s="1274"/>
      <c r="CM50" s="1274"/>
      <c r="CN50" s="1274" t="s">
        <v>568</v>
      </c>
      <c r="CO50" s="1274"/>
      <c r="CP50" s="1274"/>
      <c r="CQ50" s="1274"/>
      <c r="CR50" s="1274"/>
      <c r="CS50" s="1274"/>
      <c r="CT50" s="1274"/>
      <c r="CU50" s="1274"/>
      <c r="CV50" s="1274" t="s">
        <v>569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611</v>
      </c>
      <c r="AO51" s="1278"/>
      <c r="AP51" s="1278"/>
      <c r="AQ51" s="1278"/>
      <c r="AR51" s="1278"/>
      <c r="AS51" s="1278"/>
      <c r="AT51" s="1278"/>
      <c r="AU51" s="1278"/>
      <c r="AV51" s="1278"/>
      <c r="AW51" s="1278"/>
      <c r="AX51" s="1278"/>
      <c r="AY51" s="1278"/>
      <c r="AZ51" s="1278"/>
      <c r="BA51" s="1278"/>
      <c r="BB51" s="1278" t="s">
        <v>612</v>
      </c>
      <c r="BC51" s="1278"/>
      <c r="BD51" s="1278"/>
      <c r="BE51" s="1278"/>
      <c r="BF51" s="1278"/>
      <c r="BG51" s="1278"/>
      <c r="BH51" s="1278"/>
      <c r="BI51" s="1278"/>
      <c r="BJ51" s="1278"/>
      <c r="BK51" s="1278"/>
      <c r="BL51" s="1278"/>
      <c r="BM51" s="1278"/>
      <c r="BN51" s="1278"/>
      <c r="BO51" s="1278"/>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613</v>
      </c>
      <c r="BC53" s="1278"/>
      <c r="BD53" s="1278"/>
      <c r="BE53" s="1278"/>
      <c r="BF53" s="1278"/>
      <c r="BG53" s="1278"/>
      <c r="BH53" s="1278"/>
      <c r="BI53" s="1278"/>
      <c r="BJ53" s="1278"/>
      <c r="BK53" s="1278"/>
      <c r="BL53" s="1278"/>
      <c r="BM53" s="1278"/>
      <c r="BN53" s="1278"/>
      <c r="BO53" s="1278"/>
      <c r="BP53" s="1279">
        <v>57.2</v>
      </c>
      <c r="BQ53" s="1279"/>
      <c r="BR53" s="1279"/>
      <c r="BS53" s="1279"/>
      <c r="BT53" s="1279"/>
      <c r="BU53" s="1279"/>
      <c r="BV53" s="1279"/>
      <c r="BW53" s="1279"/>
      <c r="BX53" s="1279">
        <v>55</v>
      </c>
      <c r="BY53" s="1279"/>
      <c r="BZ53" s="1279"/>
      <c r="CA53" s="1279"/>
      <c r="CB53" s="1279"/>
      <c r="CC53" s="1279"/>
      <c r="CD53" s="1279"/>
      <c r="CE53" s="1279"/>
      <c r="CF53" s="1279">
        <v>56.2</v>
      </c>
      <c r="CG53" s="1279"/>
      <c r="CH53" s="1279"/>
      <c r="CI53" s="1279"/>
      <c r="CJ53" s="1279"/>
      <c r="CK53" s="1279"/>
      <c r="CL53" s="1279"/>
      <c r="CM53" s="1279"/>
      <c r="CN53" s="1279">
        <v>60.7</v>
      </c>
      <c r="CO53" s="1279"/>
      <c r="CP53" s="1279"/>
      <c r="CQ53" s="1279"/>
      <c r="CR53" s="1279"/>
      <c r="CS53" s="1279"/>
      <c r="CT53" s="1279"/>
      <c r="CU53" s="1279"/>
      <c r="CV53" s="1279">
        <v>62.5</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614</v>
      </c>
      <c r="AO55" s="1274"/>
      <c r="AP55" s="1274"/>
      <c r="AQ55" s="1274"/>
      <c r="AR55" s="1274"/>
      <c r="AS55" s="1274"/>
      <c r="AT55" s="1274"/>
      <c r="AU55" s="1274"/>
      <c r="AV55" s="1274"/>
      <c r="AW55" s="1274"/>
      <c r="AX55" s="1274"/>
      <c r="AY55" s="1274"/>
      <c r="AZ55" s="1274"/>
      <c r="BA55" s="1274"/>
      <c r="BB55" s="1278" t="s">
        <v>612</v>
      </c>
      <c r="BC55" s="1278"/>
      <c r="BD55" s="1278"/>
      <c r="BE55" s="1278"/>
      <c r="BF55" s="1278"/>
      <c r="BG55" s="1278"/>
      <c r="BH55" s="1278"/>
      <c r="BI55" s="1278"/>
      <c r="BJ55" s="1278"/>
      <c r="BK55" s="1278"/>
      <c r="BL55" s="1278"/>
      <c r="BM55" s="1278"/>
      <c r="BN55" s="1278"/>
      <c r="BO55" s="1278"/>
      <c r="BP55" s="1279">
        <v>19</v>
      </c>
      <c r="BQ55" s="1279"/>
      <c r="BR55" s="1279"/>
      <c r="BS55" s="1279"/>
      <c r="BT55" s="1279"/>
      <c r="BU55" s="1279"/>
      <c r="BV55" s="1279"/>
      <c r="BW55" s="1279"/>
      <c r="BX55" s="1279">
        <v>15.3</v>
      </c>
      <c r="BY55" s="1279"/>
      <c r="BZ55" s="1279"/>
      <c r="CA55" s="1279"/>
      <c r="CB55" s="1279"/>
      <c r="CC55" s="1279"/>
      <c r="CD55" s="1279"/>
      <c r="CE55" s="1279"/>
      <c r="CF55" s="1279">
        <v>14.9</v>
      </c>
      <c r="CG55" s="1279"/>
      <c r="CH55" s="1279"/>
      <c r="CI55" s="1279"/>
      <c r="CJ55" s="1279"/>
      <c r="CK55" s="1279"/>
      <c r="CL55" s="1279"/>
      <c r="CM55" s="1279"/>
      <c r="CN55" s="1279">
        <v>14.5</v>
      </c>
      <c r="CO55" s="1279"/>
      <c r="CP55" s="1279"/>
      <c r="CQ55" s="1279"/>
      <c r="CR55" s="1279"/>
      <c r="CS55" s="1279"/>
      <c r="CT55" s="1279"/>
      <c r="CU55" s="1279"/>
      <c r="CV55" s="1279">
        <v>13.3</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613</v>
      </c>
      <c r="BC57" s="1278"/>
      <c r="BD57" s="1278"/>
      <c r="BE57" s="1278"/>
      <c r="BF57" s="1278"/>
      <c r="BG57" s="1278"/>
      <c r="BH57" s="1278"/>
      <c r="BI57" s="1278"/>
      <c r="BJ57" s="1278"/>
      <c r="BK57" s="1278"/>
      <c r="BL57" s="1278"/>
      <c r="BM57" s="1278"/>
      <c r="BN57" s="1278"/>
      <c r="BO57" s="1278"/>
      <c r="BP57" s="1279">
        <v>56.1</v>
      </c>
      <c r="BQ57" s="1279"/>
      <c r="BR57" s="1279"/>
      <c r="BS57" s="1279"/>
      <c r="BT57" s="1279"/>
      <c r="BU57" s="1279"/>
      <c r="BV57" s="1279"/>
      <c r="BW57" s="1279"/>
      <c r="BX57" s="1279">
        <v>57.5</v>
      </c>
      <c r="BY57" s="1279"/>
      <c r="BZ57" s="1279"/>
      <c r="CA57" s="1279"/>
      <c r="CB57" s="1279"/>
      <c r="CC57" s="1279"/>
      <c r="CD57" s="1279"/>
      <c r="CE57" s="1279"/>
      <c r="CF57" s="1279">
        <v>58.5</v>
      </c>
      <c r="CG57" s="1279"/>
      <c r="CH57" s="1279"/>
      <c r="CI57" s="1279"/>
      <c r="CJ57" s="1279"/>
      <c r="CK57" s="1279"/>
      <c r="CL57" s="1279"/>
      <c r="CM57" s="1279"/>
      <c r="CN57" s="1279">
        <v>58.9</v>
      </c>
      <c r="CO57" s="1279"/>
      <c r="CP57" s="1279"/>
      <c r="CQ57" s="1279"/>
      <c r="CR57" s="1279"/>
      <c r="CS57" s="1279"/>
      <c r="CT57" s="1279"/>
      <c r="CU57" s="1279"/>
      <c r="CV57" s="1279">
        <v>61.4</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615</v>
      </c>
    </row>
    <row r="64" spans="1:109" x14ac:dyDescent="0.15">
      <c r="B64" s="1249"/>
      <c r="G64" s="1256"/>
      <c r="I64" s="1289"/>
      <c r="J64" s="1289"/>
      <c r="K64" s="1289"/>
      <c r="L64" s="1289"/>
      <c r="M64" s="1289"/>
      <c r="N64" s="1290"/>
      <c r="AM64" s="1256"/>
      <c r="AN64" s="1256" t="s">
        <v>608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616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610</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565</v>
      </c>
      <c r="BQ72" s="1274"/>
      <c r="BR72" s="1274"/>
      <c r="BS72" s="1274"/>
      <c r="BT72" s="1274"/>
      <c r="BU72" s="1274"/>
      <c r="BV72" s="1274"/>
      <c r="BW72" s="1274"/>
      <c r="BX72" s="1274" t="s">
        <v>566</v>
      </c>
      <c r="BY72" s="1274"/>
      <c r="BZ72" s="1274"/>
      <c r="CA72" s="1274"/>
      <c r="CB72" s="1274"/>
      <c r="CC72" s="1274"/>
      <c r="CD72" s="1274"/>
      <c r="CE72" s="1274"/>
      <c r="CF72" s="1274" t="s">
        <v>567</v>
      </c>
      <c r="CG72" s="1274"/>
      <c r="CH72" s="1274"/>
      <c r="CI72" s="1274"/>
      <c r="CJ72" s="1274"/>
      <c r="CK72" s="1274"/>
      <c r="CL72" s="1274"/>
      <c r="CM72" s="1274"/>
      <c r="CN72" s="1274" t="s">
        <v>568</v>
      </c>
      <c r="CO72" s="1274"/>
      <c r="CP72" s="1274"/>
      <c r="CQ72" s="1274"/>
      <c r="CR72" s="1274"/>
      <c r="CS72" s="1274"/>
      <c r="CT72" s="1274"/>
      <c r="CU72" s="1274"/>
      <c r="CV72" s="1274" t="s">
        <v>569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611</v>
      </c>
      <c r="AO73" s="1278"/>
      <c r="AP73" s="1278"/>
      <c r="AQ73" s="1278"/>
      <c r="AR73" s="1278"/>
      <c r="AS73" s="1278"/>
      <c r="AT73" s="1278"/>
      <c r="AU73" s="1278"/>
      <c r="AV73" s="1278"/>
      <c r="AW73" s="1278"/>
      <c r="AX73" s="1278"/>
      <c r="AY73" s="1278"/>
      <c r="AZ73" s="1278"/>
      <c r="BA73" s="1278"/>
      <c r="BB73" s="1278" t="s">
        <v>612</v>
      </c>
      <c r="BC73" s="1278"/>
      <c r="BD73" s="1278"/>
      <c r="BE73" s="1278"/>
      <c r="BF73" s="1278"/>
      <c r="BG73" s="1278"/>
      <c r="BH73" s="1278"/>
      <c r="BI73" s="1278"/>
      <c r="BJ73" s="1278"/>
      <c r="BK73" s="1278"/>
      <c r="BL73" s="1278"/>
      <c r="BM73" s="1278"/>
      <c r="BN73" s="1278"/>
      <c r="BO73" s="1278"/>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617</v>
      </c>
      <c r="BC75" s="1278"/>
      <c r="BD75" s="1278"/>
      <c r="BE75" s="1278"/>
      <c r="BF75" s="1278"/>
      <c r="BG75" s="1278"/>
      <c r="BH75" s="1278"/>
      <c r="BI75" s="1278"/>
      <c r="BJ75" s="1278"/>
      <c r="BK75" s="1278"/>
      <c r="BL75" s="1278"/>
      <c r="BM75" s="1278"/>
      <c r="BN75" s="1278"/>
      <c r="BO75" s="1278"/>
      <c r="BP75" s="1279">
        <v>11</v>
      </c>
      <c r="BQ75" s="1279"/>
      <c r="BR75" s="1279"/>
      <c r="BS75" s="1279"/>
      <c r="BT75" s="1279"/>
      <c r="BU75" s="1279"/>
      <c r="BV75" s="1279"/>
      <c r="BW75" s="1279"/>
      <c r="BX75" s="1279">
        <v>10.3</v>
      </c>
      <c r="BY75" s="1279"/>
      <c r="BZ75" s="1279"/>
      <c r="CA75" s="1279"/>
      <c r="CB75" s="1279"/>
      <c r="CC75" s="1279"/>
      <c r="CD75" s="1279"/>
      <c r="CE75" s="1279"/>
      <c r="CF75" s="1279">
        <v>9.1999999999999993</v>
      </c>
      <c r="CG75" s="1279"/>
      <c r="CH75" s="1279"/>
      <c r="CI75" s="1279"/>
      <c r="CJ75" s="1279"/>
      <c r="CK75" s="1279"/>
      <c r="CL75" s="1279"/>
      <c r="CM75" s="1279"/>
      <c r="CN75" s="1279">
        <v>7.9</v>
      </c>
      <c r="CO75" s="1279"/>
      <c r="CP75" s="1279"/>
      <c r="CQ75" s="1279"/>
      <c r="CR75" s="1279"/>
      <c r="CS75" s="1279"/>
      <c r="CT75" s="1279"/>
      <c r="CU75" s="1279"/>
      <c r="CV75" s="1279">
        <v>7.4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614</v>
      </c>
      <c r="AO77" s="1274"/>
      <c r="AP77" s="1274"/>
      <c r="AQ77" s="1274"/>
      <c r="AR77" s="1274"/>
      <c r="AS77" s="1274"/>
      <c r="AT77" s="1274"/>
      <c r="AU77" s="1274"/>
      <c r="AV77" s="1274"/>
      <c r="AW77" s="1274"/>
      <c r="AX77" s="1274"/>
      <c r="AY77" s="1274"/>
      <c r="AZ77" s="1274"/>
      <c r="BA77" s="1274"/>
      <c r="BB77" s="1278" t="s">
        <v>612</v>
      </c>
      <c r="BC77" s="1278"/>
      <c r="BD77" s="1278"/>
      <c r="BE77" s="1278"/>
      <c r="BF77" s="1278"/>
      <c r="BG77" s="1278"/>
      <c r="BH77" s="1278"/>
      <c r="BI77" s="1278"/>
      <c r="BJ77" s="1278"/>
      <c r="BK77" s="1278"/>
      <c r="BL77" s="1278"/>
      <c r="BM77" s="1278"/>
      <c r="BN77" s="1278"/>
      <c r="BO77" s="1278"/>
      <c r="BP77" s="1279">
        <v>19</v>
      </c>
      <c r="BQ77" s="1279"/>
      <c r="BR77" s="1279"/>
      <c r="BS77" s="1279"/>
      <c r="BT77" s="1279"/>
      <c r="BU77" s="1279"/>
      <c r="BV77" s="1279"/>
      <c r="BW77" s="1279"/>
      <c r="BX77" s="1279">
        <v>15.3</v>
      </c>
      <c r="BY77" s="1279"/>
      <c r="BZ77" s="1279"/>
      <c r="CA77" s="1279"/>
      <c r="CB77" s="1279"/>
      <c r="CC77" s="1279"/>
      <c r="CD77" s="1279"/>
      <c r="CE77" s="1279"/>
      <c r="CF77" s="1279">
        <v>14.9</v>
      </c>
      <c r="CG77" s="1279"/>
      <c r="CH77" s="1279"/>
      <c r="CI77" s="1279"/>
      <c r="CJ77" s="1279"/>
      <c r="CK77" s="1279"/>
      <c r="CL77" s="1279"/>
      <c r="CM77" s="1279"/>
      <c r="CN77" s="1279">
        <v>14.5</v>
      </c>
      <c r="CO77" s="1279"/>
      <c r="CP77" s="1279"/>
      <c r="CQ77" s="1279"/>
      <c r="CR77" s="1279"/>
      <c r="CS77" s="1279"/>
      <c r="CT77" s="1279"/>
      <c r="CU77" s="1279"/>
      <c r="CV77" s="1279">
        <v>13.3</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617</v>
      </c>
      <c r="BC79" s="1278"/>
      <c r="BD79" s="1278"/>
      <c r="BE79" s="1278"/>
      <c r="BF79" s="1278"/>
      <c r="BG79" s="1278"/>
      <c r="BH79" s="1278"/>
      <c r="BI79" s="1278"/>
      <c r="BJ79" s="1278"/>
      <c r="BK79" s="1278"/>
      <c r="BL79" s="1278"/>
      <c r="BM79" s="1278"/>
      <c r="BN79" s="1278"/>
      <c r="BO79" s="1278"/>
      <c r="BP79" s="1279">
        <v>8.5</v>
      </c>
      <c r="BQ79" s="1279"/>
      <c r="BR79" s="1279"/>
      <c r="BS79" s="1279"/>
      <c r="BT79" s="1279"/>
      <c r="BU79" s="1279"/>
      <c r="BV79" s="1279"/>
      <c r="BW79" s="1279"/>
      <c r="BX79" s="1279">
        <v>8.5</v>
      </c>
      <c r="BY79" s="1279"/>
      <c r="BZ79" s="1279"/>
      <c r="CA79" s="1279"/>
      <c r="CB79" s="1279"/>
      <c r="CC79" s="1279"/>
      <c r="CD79" s="1279"/>
      <c r="CE79" s="1279"/>
      <c r="CF79" s="1279">
        <v>8.5</v>
      </c>
      <c r="CG79" s="1279"/>
      <c r="CH79" s="1279"/>
      <c r="CI79" s="1279"/>
      <c r="CJ79" s="1279"/>
      <c r="CK79" s="1279"/>
      <c r="CL79" s="1279"/>
      <c r="CM79" s="1279"/>
      <c r="CN79" s="1279">
        <v>8.4</v>
      </c>
      <c r="CO79" s="1279"/>
      <c r="CP79" s="1279"/>
      <c r="CQ79" s="1279"/>
      <c r="CR79" s="1279"/>
      <c r="CS79" s="1279"/>
      <c r="CT79" s="1279"/>
      <c r="CU79" s="1279"/>
      <c r="CV79" s="1279">
        <v>8.4</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2U4RWIoVQ4+2Kymr1SVhd35tptFS8Pi5AxJ/weTxr8wBQDaULZ/P8oU6VgfvvHDOdw1hg7vxuZRhLe2fmq1qzQ==" saltValue="WVd1KfbCrWwl4qxlF/U60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N39" sqref="AN39:DC6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0IlRetLIGW/33NjP2EvNwGokIzetMwFE2uXG6xOhTSxBtVe1uQSF37HRQDiQvi1PbT5C3CSoBjSeLjZ0OWq0JA==" saltValue="yfHbyhFi/t0nD4Jnf9Kf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55" workbookViewId="0">
      <selection activeCell="AN39" sqref="AN39:DC6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512</v>
      </c>
    </row>
  </sheetData>
  <sheetProtection algorithmName="SHA-512" hashValue="rj9NxctlBsifzqVvzsMVZsd2rjtui9NHC2tyDZn21hnV44DhPIqnFPG4e2c2wnEWSBgRpI5sXXcaMAbaDLPP9A==" saltValue="kvaxmNNeqmTb6yI0pNnAR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562</v>
      </c>
      <c r="G2" s="148"/>
      <c r="H2" s="149"/>
    </row>
    <row r="3" spans="1:8" x14ac:dyDescent="0.15">
      <c r="A3" s="145" t="s">
        <v>555</v>
      </c>
      <c r="B3" s="150"/>
      <c r="C3" s="151"/>
      <c r="D3" s="152">
        <v>92098</v>
      </c>
      <c r="E3" s="153"/>
      <c r="F3" s="154">
        <v>85042</v>
      </c>
      <c r="G3" s="155"/>
      <c r="H3" s="156"/>
    </row>
    <row r="4" spans="1:8" x14ac:dyDescent="0.15">
      <c r="A4" s="157"/>
      <c r="B4" s="158"/>
      <c r="C4" s="159"/>
      <c r="D4" s="160">
        <v>13074</v>
      </c>
      <c r="E4" s="161"/>
      <c r="F4" s="162">
        <v>50806</v>
      </c>
      <c r="G4" s="163"/>
      <c r="H4" s="164"/>
    </row>
    <row r="5" spans="1:8" x14ac:dyDescent="0.15">
      <c r="A5" s="145" t="s">
        <v>557</v>
      </c>
      <c r="B5" s="150"/>
      <c r="C5" s="151"/>
      <c r="D5" s="152">
        <v>16970</v>
      </c>
      <c r="E5" s="153"/>
      <c r="F5" s="154">
        <v>83774</v>
      </c>
      <c r="G5" s="155"/>
      <c r="H5" s="156"/>
    </row>
    <row r="6" spans="1:8" x14ac:dyDescent="0.15">
      <c r="A6" s="157"/>
      <c r="B6" s="158"/>
      <c r="C6" s="159"/>
      <c r="D6" s="160">
        <v>7725</v>
      </c>
      <c r="E6" s="161"/>
      <c r="F6" s="162">
        <v>52179</v>
      </c>
      <c r="G6" s="163"/>
      <c r="H6" s="164"/>
    </row>
    <row r="7" spans="1:8" x14ac:dyDescent="0.15">
      <c r="A7" s="145" t="s">
        <v>558</v>
      </c>
      <c r="B7" s="150"/>
      <c r="C7" s="151"/>
      <c r="D7" s="152">
        <v>89046</v>
      </c>
      <c r="E7" s="153"/>
      <c r="F7" s="154">
        <v>132981</v>
      </c>
      <c r="G7" s="155"/>
      <c r="H7" s="156"/>
    </row>
    <row r="8" spans="1:8" x14ac:dyDescent="0.15">
      <c r="A8" s="157"/>
      <c r="B8" s="158"/>
      <c r="C8" s="159"/>
      <c r="D8" s="160">
        <v>70694</v>
      </c>
      <c r="E8" s="161"/>
      <c r="F8" s="162">
        <v>56973</v>
      </c>
      <c r="G8" s="163"/>
      <c r="H8" s="164"/>
    </row>
    <row r="9" spans="1:8" x14ac:dyDescent="0.15">
      <c r="A9" s="145" t="s">
        <v>559</v>
      </c>
      <c r="B9" s="150"/>
      <c r="C9" s="151"/>
      <c r="D9" s="152">
        <v>52030</v>
      </c>
      <c r="E9" s="153"/>
      <c r="F9" s="154">
        <v>128523</v>
      </c>
      <c r="G9" s="155"/>
      <c r="H9" s="156"/>
    </row>
    <row r="10" spans="1:8" x14ac:dyDescent="0.15">
      <c r="A10" s="157"/>
      <c r="B10" s="158"/>
      <c r="C10" s="159"/>
      <c r="D10" s="160">
        <v>20271</v>
      </c>
      <c r="E10" s="161"/>
      <c r="F10" s="162">
        <v>56792</v>
      </c>
      <c r="G10" s="163"/>
      <c r="H10" s="164"/>
    </row>
    <row r="11" spans="1:8" x14ac:dyDescent="0.15">
      <c r="A11" s="145" t="s">
        <v>560</v>
      </c>
      <c r="B11" s="150"/>
      <c r="C11" s="151"/>
      <c r="D11" s="152">
        <v>157248</v>
      </c>
      <c r="E11" s="153"/>
      <c r="F11" s="154">
        <v>92919</v>
      </c>
      <c r="G11" s="155"/>
      <c r="H11" s="156"/>
    </row>
    <row r="12" spans="1:8" x14ac:dyDescent="0.15">
      <c r="A12" s="157"/>
      <c r="B12" s="158"/>
      <c r="C12" s="165"/>
      <c r="D12" s="160">
        <v>33494</v>
      </c>
      <c r="E12" s="161"/>
      <c r="F12" s="162">
        <v>54128</v>
      </c>
      <c r="G12" s="163"/>
      <c r="H12" s="164"/>
    </row>
    <row r="13" spans="1:8" x14ac:dyDescent="0.15">
      <c r="A13" s="145"/>
      <c r="B13" s="150"/>
      <c r="C13" s="166"/>
      <c r="D13" s="167">
        <v>81478</v>
      </c>
      <c r="E13" s="168"/>
      <c r="F13" s="169">
        <v>104648</v>
      </c>
      <c r="G13" s="170"/>
      <c r="H13" s="156"/>
    </row>
    <row r="14" spans="1:8" x14ac:dyDescent="0.15">
      <c r="A14" s="157"/>
      <c r="B14" s="158"/>
      <c r="C14" s="159"/>
      <c r="D14" s="160">
        <v>29052</v>
      </c>
      <c r="E14" s="161"/>
      <c r="F14" s="162">
        <v>54176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8.93</v>
      </c>
      <c r="C19" s="171">
        <f>ROUND(VALUE(SUBSTITUTE(実質収支比率等に係る経年分析!G$48,"▲","-")),2)</f>
        <v>8.11</v>
      </c>
      <c r="D19" s="171">
        <f>ROUND(VALUE(SUBSTITUTE(実質収支比率等に係る経年分析!H$48,"▲","-")),2)</f>
        <v>7.64</v>
      </c>
      <c r="E19" s="171">
        <f>ROUND(VALUE(SUBSTITUTE(実質収支比率等に係る経年分析!I$48,"▲","-")),2)</f>
        <v>3.16</v>
      </c>
      <c r="F19" s="171">
        <f>ROUND(VALUE(SUBSTITUTE(実質収支比率等に係る経年分析!J$48,"▲","-")),2)</f>
        <v>5.93</v>
      </c>
    </row>
    <row r="20" spans="1:11" x14ac:dyDescent="0.15">
      <c r="A20" s="171" t="s">
        <v>54</v>
      </c>
      <c r="B20" s="171">
        <f>ROUND(VALUE(SUBSTITUTE(実質収支比率等に係る経年分析!F$47,"▲","-")),2)</f>
        <v>39.01</v>
      </c>
      <c r="C20" s="171">
        <f>ROUND(VALUE(SUBSTITUTE(実質収支比率等に係る経年分析!G$47,"▲","-")),2)</f>
        <v>37.04</v>
      </c>
      <c r="D20" s="171">
        <f>ROUND(VALUE(SUBSTITUTE(実質収支比率等に係る経年分析!H$47,"▲","-")),2)</f>
        <v>36.35</v>
      </c>
      <c r="E20" s="171">
        <f>ROUND(VALUE(SUBSTITUTE(実質収支比率等に係る経年分析!I$47,"▲","-")),2)</f>
        <v>30.36</v>
      </c>
      <c r="F20" s="171">
        <f>ROUND(VALUE(SUBSTITUTE(実質収支比率等に係る経年分析!J$47,"▲","-")),2)</f>
        <v>30.71</v>
      </c>
    </row>
    <row r="21" spans="1:11" x14ac:dyDescent="0.15">
      <c r="A21" s="171" t="s">
        <v>55</v>
      </c>
      <c r="B21" s="171">
        <f>IF(ISNUMBER(VALUE(SUBSTITUTE(実質収支比率等に係る経年分析!F$49,"▲","-"))),ROUND(VALUE(SUBSTITUTE(実質収支比率等に係る経年分析!F$49,"▲","-")),2),NA())</f>
        <v>-4.74</v>
      </c>
      <c r="C21" s="171">
        <f>IF(ISNUMBER(VALUE(SUBSTITUTE(実質収支比率等に係る経年分析!G$49,"▲","-"))),ROUND(VALUE(SUBSTITUTE(実質収支比率等に係る経年分析!G$49,"▲","-")),2),NA())</f>
        <v>-7.79</v>
      </c>
      <c r="D21" s="171">
        <f>IF(ISNUMBER(VALUE(SUBSTITUTE(実質収支比率等に係る経年分析!H$49,"▲","-"))),ROUND(VALUE(SUBSTITUTE(実質収支比率等に係る経年分析!H$49,"▲","-")),2),NA())</f>
        <v>-6.26</v>
      </c>
      <c r="E21" s="171">
        <f>IF(ISNUMBER(VALUE(SUBSTITUTE(実質収支比率等に係る経年分析!I$49,"▲","-"))),ROUND(VALUE(SUBSTITUTE(実質収支比率等に係る経年分析!I$49,"▲","-")),2),NA())</f>
        <v>-12.23</v>
      </c>
      <c r="F21" s="171">
        <f>IF(ISNUMBER(VALUE(SUBSTITUTE(実質収支比率等に係る経年分析!J$49,"▲","-"))),ROUND(VALUE(SUBSTITUTE(実質収支比率等に係る経年分析!J$49,"▲","-")),2),NA())</f>
        <v>2.89</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漁業集落排水事業特別会計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0.14000000000000001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3.43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4.63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2.37</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1.89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2.3199999999999998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2.64</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8.1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7.63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5.92</v>
      </c>
    </row>
    <row r="35" spans="1:16" x14ac:dyDescent="0.15">
      <c r="A35" s="172" t="str">
        <f>IF(連結実質赤字比率に係る赤字・黒字の構成分析!C$35="",NA(),連結実質赤字比率に係る赤字・黒字の構成分析!C$35)</f>
        <v>上水道事業会計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4.8499999999999996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6.25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6.28</v>
      </c>
    </row>
    <row r="36" spans="1:16" x14ac:dyDescent="0.15">
      <c r="A36" s="172" t="str">
        <f>IF(連結実質赤字比率に係る赤字・黒字の構成分析!C$34="",NA(),連結実質赤字比率に係る赤字・黒字の構成分析!C$34)</f>
        <v>病院事業会計</v>
      </c>
      <c r="B36" s="172">
        <f>IF(ROUND(VALUE(SUBSTITUTE(連結実質赤字比率に係る赤字・黒字の構成分析!F$34,"▲", "-")), 2) &lt; 0, ABS(ROUND(VALUE(SUBSTITUTE(連結実質赤字比率に係る赤字・黒字の構成分析!F$34,"▲", "-")), 2)), NA())</f>
        <v>0.81</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0.41</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1.84</v>
      </c>
      <c r="G36" s="172" t="e">
        <f>IF(ROUND(VALUE(SUBSTITUTE(連結実質赤字比率に係る赤字・黒字の構成分析!H$34,"▲", "-")), 2) &gt;= 0, ABS(ROUND(VALUE(SUBSTITUTE(連結実質赤字比率に係る赤字・黒字の構成分析!H$34,"▲", "-")), 2)), NA())</f>
        <v>#N/A</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2.1800000000000002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6.46</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915</v>
      </c>
      <c r="E42" s="173"/>
      <c r="F42" s="173"/>
      <c r="G42" s="173">
        <f>'実質公債費比率（分子）の構造'!L$52</f>
        <v>873</v>
      </c>
      <c r="H42" s="173"/>
      <c r="I42" s="173"/>
      <c r="J42" s="173">
        <f>'実質公債費比率（分子）の構造'!M$52</f>
        <v>856</v>
      </c>
      <c r="K42" s="173"/>
      <c r="L42" s="173"/>
      <c r="M42" s="173">
        <f>'実質公債費比率（分子）の構造'!N$52</f>
        <v>827</v>
      </c>
      <c r="N42" s="173"/>
      <c r="O42" s="173"/>
      <c r="P42" s="173">
        <f>'実質公債費比率（分子）の構造'!O$52</f>
        <v>811</v>
      </c>
    </row>
    <row r="43" spans="1:16" x14ac:dyDescent="0.15">
      <c r="A43" s="173" t="s">
        <v>17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63</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64</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65</v>
      </c>
      <c r="B46" s="173">
        <f>'実質公債費比率（分子）の構造'!K$48</f>
        <v>223</v>
      </c>
      <c r="C46" s="173"/>
      <c r="D46" s="173"/>
      <c r="E46" s="173">
        <f>'実質公債費比率（分子）の構造'!L$48</f>
        <v>222</v>
      </c>
      <c r="F46" s="173"/>
      <c r="G46" s="173"/>
      <c r="H46" s="173">
        <f>'実質公債費比率（分子）の構造'!M$48</f>
        <v>181</v>
      </c>
      <c r="I46" s="173"/>
      <c r="J46" s="173"/>
      <c r="K46" s="173">
        <f>'実質公債費比率（分子）の構造'!N$48</f>
        <v>188</v>
      </c>
      <c r="L46" s="173"/>
      <c r="M46" s="173"/>
      <c r="N46" s="173">
        <f>'実質公債費比率（分子）の構造'!O$48</f>
        <v>199</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66</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67</v>
      </c>
      <c r="B49" s="173">
        <f>'実質公債費比率（分子）の構造'!K$45</f>
        <v>1381</v>
      </c>
      <c r="C49" s="173"/>
      <c r="D49" s="173"/>
      <c r="E49" s="173">
        <f>'実質公債費比率（分子）の構造'!L$45</f>
        <v>1233</v>
      </c>
      <c r="F49" s="173"/>
      <c r="G49" s="173"/>
      <c r="H49" s="173">
        <f>'実質公債費比率（分子）の構造'!M$45</f>
        <v>1154</v>
      </c>
      <c r="I49" s="173"/>
      <c r="J49" s="173"/>
      <c r="K49" s="173">
        <f>'実質公債費比率（分子）の構造'!N$45</f>
        <v>1104</v>
      </c>
      <c r="L49" s="173"/>
      <c r="M49" s="173"/>
      <c r="N49" s="173">
        <f>'実質公債費比率（分子）の構造'!O$45</f>
        <v>1134</v>
      </c>
      <c r="O49" s="173"/>
      <c r="P49" s="173"/>
    </row>
    <row r="50" spans="1:16" x14ac:dyDescent="0.15">
      <c r="A50" s="173" t="s">
        <v>68</v>
      </c>
      <c r="B50" s="173" t="e">
        <f>NA()</f>
        <v>#N/A</v>
      </c>
      <c r="C50" s="173">
        <f>IF(ISNUMBER('実質公債費比率（分子）の構造'!K$53),'実質公債費比率（分子）の構造'!K$53,NA())</f>
        <v>690</v>
      </c>
      <c r="D50" s="173" t="e">
        <f>NA()</f>
        <v>#N/A</v>
      </c>
      <c r="E50" s="173" t="e">
        <f>NA()</f>
        <v>#N/A</v>
      </c>
      <c r="F50" s="173">
        <f>IF(ISNUMBER('実質公債費比率（分子）の構造'!L$53),'実質公債費比率（分子）の構造'!L$53,NA())</f>
        <v>583</v>
      </c>
      <c r="G50" s="173" t="e">
        <f>NA()</f>
        <v>#N/A</v>
      </c>
      <c r="H50" s="173" t="e">
        <f>NA()</f>
        <v>#N/A</v>
      </c>
      <c r="I50" s="173">
        <f>IF(ISNUMBER('実質公債費比率（分子）の構造'!M$53),'実質公債費比率（分子）の構造'!M$53,NA())</f>
        <v>480</v>
      </c>
      <c r="J50" s="173" t="e">
        <f>NA()</f>
        <v>#N/A</v>
      </c>
      <c r="K50" s="173" t="e">
        <f>NA()</f>
        <v>#N/A</v>
      </c>
      <c r="L50" s="173">
        <f>IF(ISNUMBER('実質公債費比率（分子）の構造'!N$53),'実質公債費比率（分子）の構造'!N$53,NA())</f>
        <v>466</v>
      </c>
      <c r="M50" s="173" t="e">
        <f>NA()</f>
        <v>#N/A</v>
      </c>
      <c r="N50" s="173" t="e">
        <f>NA()</f>
        <v>#N/A</v>
      </c>
      <c r="O50" s="173">
        <f>IF(ISNUMBER('実質公債費比率（分子）の構造'!O$53),'実質公債費比率（分子）の構造'!O$53,NA())</f>
        <v>523</v>
      </c>
      <c r="P50" s="173" t="e">
        <f>NA()</f>
        <v>#N/A</v>
      </c>
    </row>
    <row r="53" spans="1:16" x14ac:dyDescent="0.15">
      <c r="A53" s="141" t="s">
        <v>69</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70</v>
      </c>
      <c r="C55" s="172"/>
      <c r="D55" s="172" t="s">
        <v>71</v>
      </c>
      <c r="E55" s="172" t="s">
        <v>70</v>
      </c>
      <c r="F55" s="172"/>
      <c r="G55" s="172" t="s">
        <v>71</v>
      </c>
      <c r="H55" s="172" t="s">
        <v>70</v>
      </c>
      <c r="I55" s="172"/>
      <c r="J55" s="172" t="s">
        <v>71</v>
      </c>
      <c r="K55" s="172" t="s">
        <v>70</v>
      </c>
      <c r="L55" s="172"/>
      <c r="M55" s="172" t="s">
        <v>71</v>
      </c>
      <c r="N55" s="172" t="s">
        <v>70</v>
      </c>
      <c r="O55" s="172"/>
      <c r="P55" s="172" t="s">
        <v>71</v>
      </c>
    </row>
    <row r="56" spans="1:16" x14ac:dyDescent="0.15">
      <c r="A56" s="172" t="s">
        <v>42</v>
      </c>
      <c r="B56" s="172"/>
      <c r="C56" s="172"/>
      <c r="D56" s="172">
        <f>'将来負担比率（分子）の構造'!I$52</f>
        <v>8983</v>
      </c>
      <c r="E56" s="172"/>
      <c r="F56" s="172"/>
      <c r="G56" s="172">
        <f>'将来負担比率（分子）の構造'!J$52</f>
        <v>9026</v>
      </c>
      <c r="H56" s="172"/>
      <c r="I56" s="172"/>
      <c r="J56" s="172">
        <f>'将来負担比率（分子）の構造'!K$52</f>
        <v>8756</v>
      </c>
      <c r="K56" s="172"/>
      <c r="L56" s="172"/>
      <c r="M56" s="172">
        <f>'将来負担比率（分子）の構造'!L$52</f>
        <v>8817</v>
      </c>
      <c r="N56" s="172"/>
      <c r="O56" s="172"/>
      <c r="P56" s="172">
        <f>'将来負担比率（分子）の構造'!M$52</f>
        <v>9479</v>
      </c>
    </row>
    <row r="57" spans="1:16" x14ac:dyDescent="0.15">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40</v>
      </c>
      <c r="B58" s="172"/>
      <c r="C58" s="172"/>
      <c r="D58" s="172">
        <f>'将来負担比率（分子）の構造'!I$50</f>
        <v>5805</v>
      </c>
      <c r="E58" s="172"/>
      <c r="F58" s="172"/>
      <c r="G58" s="172">
        <f>'将来負担比率（分子）の構造'!J$50</f>
        <v>6220</v>
      </c>
      <c r="H58" s="172"/>
      <c r="I58" s="172"/>
      <c r="J58" s="172">
        <f>'将来負担比率（分子）の構造'!K$50</f>
        <v>7463</v>
      </c>
      <c r="K58" s="172"/>
      <c r="L58" s="172"/>
      <c r="M58" s="172">
        <f>'将来負担比率（分子）の構造'!L$50</f>
        <v>8794</v>
      </c>
      <c r="N58" s="172"/>
      <c r="O58" s="172"/>
      <c r="P58" s="172">
        <f>'将来負担比率（分子）の構造'!M$50</f>
        <v>10426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1964</v>
      </c>
      <c r="C62" s="172"/>
      <c r="D62" s="172"/>
      <c r="E62" s="172">
        <f>'将来負担比率（分子）の構造'!J$45</f>
        <v>2301</v>
      </c>
      <c r="F62" s="172"/>
      <c r="G62" s="172"/>
      <c r="H62" s="172">
        <f>'将来負担比率（分子）の構造'!K$45</f>
        <v>2203</v>
      </c>
      <c r="I62" s="172"/>
      <c r="J62" s="172"/>
      <c r="K62" s="172">
        <f>'将来負担比率（分子）の構造'!L$45</f>
        <v>2132</v>
      </c>
      <c r="L62" s="172"/>
      <c r="M62" s="172"/>
      <c r="N62" s="172">
        <f>'将来負担比率（分子）の構造'!M$45</f>
        <v>2088</v>
      </c>
      <c r="O62" s="172"/>
      <c r="P62" s="172"/>
    </row>
    <row r="63" spans="1:16" x14ac:dyDescent="0.15">
      <c r="A63" s="172" t="s">
        <v>33</v>
      </c>
      <c r="B63" s="172">
        <f>'将来負担比率（分子）の構造'!I$44</f>
        <v>6</v>
      </c>
      <c r="C63" s="172"/>
      <c r="D63" s="172"/>
      <c r="E63" s="172">
        <f>'将来負担比率（分子）の構造'!J$44</f>
        <v>4</v>
      </c>
      <c r="F63" s="172"/>
      <c r="G63" s="172"/>
      <c r="H63" s="172">
        <f>'将来負担比率（分子）の構造'!K$44</f>
        <v>60</v>
      </c>
      <c r="I63" s="172"/>
      <c r="J63" s="172"/>
      <c r="K63" s="172">
        <f>'将来負担比率（分子）の構造'!L$44</f>
        <v>392</v>
      </c>
      <c r="L63" s="172"/>
      <c r="M63" s="172"/>
      <c r="N63" s="172">
        <f>'将来負担比率（分子）の構造'!M$44</f>
        <v>631</v>
      </c>
      <c r="O63" s="172"/>
      <c r="P63" s="172"/>
    </row>
    <row r="64" spans="1:16" x14ac:dyDescent="0.15">
      <c r="A64" s="172" t="s">
        <v>32</v>
      </c>
      <c r="B64" s="172">
        <f>'将来負担比率（分子）の構造'!I$43</f>
        <v>1160</v>
      </c>
      <c r="C64" s="172"/>
      <c r="D64" s="172"/>
      <c r="E64" s="172">
        <f>'将来負担比率（分子）の構造'!J$43</f>
        <v>985</v>
      </c>
      <c r="F64" s="172"/>
      <c r="G64" s="172"/>
      <c r="H64" s="172">
        <f>'将来負担比率（分子）の構造'!K$43</f>
        <v>1004</v>
      </c>
      <c r="I64" s="172"/>
      <c r="J64" s="172"/>
      <c r="K64" s="172">
        <f>'将来負担比率（分子）の構造'!L$43</f>
        <v>848</v>
      </c>
      <c r="L64" s="172"/>
      <c r="M64" s="172"/>
      <c r="N64" s="172">
        <f>'将来負担比率（分子）の構造'!M$43</f>
        <v>694</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10525</v>
      </c>
      <c r="C66" s="172"/>
      <c r="D66" s="172"/>
      <c r="E66" s="172">
        <f>'将来負担比率（分子）の構造'!J$41</f>
        <v>9904</v>
      </c>
      <c r="F66" s="172"/>
      <c r="G66" s="172"/>
      <c r="H66" s="172">
        <f>'将来負担比率（分子）の構造'!K$41</f>
        <v>10136</v>
      </c>
      <c r="I66" s="172"/>
      <c r="J66" s="172"/>
      <c r="K66" s="172">
        <f>'将来負担比率（分子）の構造'!L$41</f>
        <v>9934</v>
      </c>
      <c r="L66" s="172"/>
      <c r="M66" s="172"/>
      <c r="N66" s="172">
        <f>'将来負担比率（分子）の構造'!M$41</f>
        <v>10518</v>
      </c>
      <c r="O66" s="172"/>
      <c r="P66" s="172"/>
    </row>
    <row r="67" spans="1:16" x14ac:dyDescent="0.15">
      <c r="A67" s="172" t="s">
        <v>72</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73</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74</v>
      </c>
      <c r="B72" s="176">
        <f>基金残高に係る経年分析!F55</f>
        <v>2577</v>
      </c>
      <c r="C72" s="176">
        <f>基金残高に係る経年分析!G55</f>
        <v>2250</v>
      </c>
      <c r="D72" s="176">
        <f>基金残高に係る経年分析!H55</f>
        <v>2368</v>
      </c>
    </row>
    <row r="73" spans="1:16" x14ac:dyDescent="0.15">
      <c r="A73" s="175" t="s">
        <v>75</v>
      </c>
      <c r="B73" s="176">
        <f>基金残高に係る経年分析!F56</f>
        <v>1125</v>
      </c>
      <c r="C73" s="176">
        <f>基金残高に係る経年分析!G56</f>
        <v>1327</v>
      </c>
      <c r="D73" s="176">
        <f>基金残高に係る経年分析!H56</f>
        <v>1430</v>
      </c>
    </row>
    <row r="74" spans="1:16" x14ac:dyDescent="0.15">
      <c r="A74" s="175" t="s">
        <v>76</v>
      </c>
      <c r="B74" s="176">
        <f>基金残高に係る経年分析!F57</f>
        <v>2812</v>
      </c>
      <c r="C74" s="176">
        <f>基金残高に係る経年分析!G57</f>
        <v>4168</v>
      </c>
      <c r="D74" s="176">
        <f>基金残高に係る経年分析!H57</f>
        <v>5634</v>
      </c>
    </row>
  </sheetData>
  <sheetProtection algorithmName="SHA-512" hashValue="uWTv7LaYxI6e2mbJeKtQOUAs8Hj9hNiI49auiwn3Z58G58hHurGnfTlJZ/eJMCzdbiF5GXQh0Uljg8Vq0rCG6g==" saltValue="hlbDZtqqAXo6HG9SrQ+QI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209</v>
      </c>
      <c r="DI1" s="747"/>
      <c r="DJ1" s="747"/>
      <c r="DK1" s="747"/>
      <c r="DL1" s="747"/>
      <c r="DM1" s="747"/>
      <c r="DN1" s="748"/>
      <c r="DO1" s="212"/>
      <c r="DP1" s="746" t="s">
        <v>210</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49" t="s">
        <v>218</v>
      </c>
      <c r="AQ4" s="749"/>
      <c r="AR4" s="749"/>
      <c r="AS4" s="749"/>
      <c r="AT4" s="749"/>
      <c r="AU4" s="749"/>
      <c r="AV4" s="749"/>
      <c r="AW4" s="749"/>
      <c r="AX4" s="749"/>
      <c r="AY4" s="749"/>
      <c r="AZ4" s="749"/>
      <c r="BA4" s="749"/>
      <c r="BB4" s="749"/>
      <c r="BC4" s="749"/>
      <c r="BD4" s="749"/>
      <c r="BE4" s="749"/>
      <c r="BF4" s="749"/>
      <c r="BG4" s="749" t="s">
        <v>219</v>
      </c>
      <c r="BH4" s="749"/>
      <c r="BI4" s="749"/>
      <c r="BJ4" s="749"/>
      <c r="BK4" s="749"/>
      <c r="BL4" s="749"/>
      <c r="BM4" s="749"/>
      <c r="BN4" s="749"/>
      <c r="BO4" s="749" t="s">
        <v>216</v>
      </c>
      <c r="BP4" s="749"/>
      <c r="BQ4" s="749"/>
      <c r="BR4" s="749"/>
      <c r="BS4" s="749" t="s">
        <v>220</v>
      </c>
      <c r="BT4" s="749"/>
      <c r="BU4" s="749"/>
      <c r="BV4" s="749"/>
      <c r="BW4" s="749"/>
      <c r="BX4" s="749"/>
      <c r="BY4" s="749"/>
      <c r="BZ4" s="749"/>
      <c r="CA4" s="749"/>
      <c r="CB4" s="749"/>
      <c r="CD4" s="731" t="s">
        <v>221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222</v>
      </c>
      <c r="C5" s="698"/>
      <c r="D5" s="698"/>
      <c r="E5" s="698"/>
      <c r="F5" s="698"/>
      <c r="G5" s="698"/>
      <c r="H5" s="698"/>
      <c r="I5" s="698"/>
      <c r="J5" s="698"/>
      <c r="K5" s="698"/>
      <c r="L5" s="698"/>
      <c r="M5" s="698"/>
      <c r="N5" s="698"/>
      <c r="O5" s="698"/>
      <c r="P5" s="698"/>
      <c r="Q5" s="699"/>
      <c r="R5" s="682">
        <v>3529866</v>
      </c>
      <c r="S5" s="683"/>
      <c r="T5" s="683"/>
      <c r="U5" s="683"/>
      <c r="V5" s="683"/>
      <c r="W5" s="683"/>
      <c r="X5" s="683"/>
      <c r="Y5" s="726"/>
      <c r="Z5" s="744">
        <v>15.8</v>
      </c>
      <c r="AA5" s="744"/>
      <c r="AB5" s="744"/>
      <c r="AC5" s="744"/>
      <c r="AD5" s="745">
        <v>3529866</v>
      </c>
      <c r="AE5" s="745"/>
      <c r="AF5" s="745"/>
      <c r="AG5" s="745"/>
      <c r="AH5" s="745"/>
      <c r="AI5" s="745"/>
      <c r="AJ5" s="745"/>
      <c r="AK5" s="745"/>
      <c r="AL5" s="727">
        <v>45</v>
      </c>
      <c r="AM5" s="702"/>
      <c r="AN5" s="702"/>
      <c r="AO5" s="728"/>
      <c r="AP5" s="697" t="s">
        <v>223</v>
      </c>
      <c r="AQ5" s="698"/>
      <c r="AR5" s="698"/>
      <c r="AS5" s="698"/>
      <c r="AT5" s="698"/>
      <c r="AU5" s="698"/>
      <c r="AV5" s="698"/>
      <c r="AW5" s="698"/>
      <c r="AX5" s="698"/>
      <c r="AY5" s="698"/>
      <c r="AZ5" s="698"/>
      <c r="BA5" s="698"/>
      <c r="BB5" s="698"/>
      <c r="BC5" s="698"/>
      <c r="BD5" s="698"/>
      <c r="BE5" s="698"/>
      <c r="BF5" s="699"/>
      <c r="BG5" s="629">
        <v>3529240</v>
      </c>
      <c r="BH5" s="630"/>
      <c r="BI5" s="630"/>
      <c r="BJ5" s="630"/>
      <c r="BK5" s="630"/>
      <c r="BL5" s="630"/>
      <c r="BM5" s="630"/>
      <c r="BN5" s="631"/>
      <c r="BO5" s="656">
        <v>100</v>
      </c>
      <c r="BP5" s="656"/>
      <c r="BQ5" s="656"/>
      <c r="BR5" s="656"/>
      <c r="BS5" s="657">
        <v>162392</v>
      </c>
      <c r="BT5" s="657"/>
      <c r="BU5" s="657"/>
      <c r="BV5" s="657"/>
      <c r="BW5" s="657"/>
      <c r="BX5" s="657"/>
      <c r="BY5" s="657"/>
      <c r="BZ5" s="657"/>
      <c r="CA5" s="657"/>
      <c r="CB5" s="715"/>
      <c r="CD5" s="731" t="s">
        <v>218</v>
      </c>
      <c r="CE5" s="732"/>
      <c r="CF5" s="732"/>
      <c r="CG5" s="732"/>
      <c r="CH5" s="732"/>
      <c r="CI5" s="732"/>
      <c r="CJ5" s="732"/>
      <c r="CK5" s="732"/>
      <c r="CL5" s="732"/>
      <c r="CM5" s="732"/>
      <c r="CN5" s="732"/>
      <c r="CO5" s="732"/>
      <c r="CP5" s="732"/>
      <c r="CQ5" s="733"/>
      <c r="CR5" s="731" t="s">
        <v>224</v>
      </c>
      <c r="CS5" s="732"/>
      <c r="CT5" s="732"/>
      <c r="CU5" s="732"/>
      <c r="CV5" s="732"/>
      <c r="CW5" s="732"/>
      <c r="CX5" s="732"/>
      <c r="CY5" s="733"/>
      <c r="CZ5" s="731" t="s">
        <v>216</v>
      </c>
      <c r="DA5" s="732"/>
      <c r="DB5" s="732"/>
      <c r="DC5" s="733"/>
      <c r="DD5" s="731" t="s">
        <v>225</v>
      </c>
      <c r="DE5" s="732"/>
      <c r="DF5" s="732"/>
      <c r="DG5" s="732"/>
      <c r="DH5" s="732"/>
      <c r="DI5" s="732"/>
      <c r="DJ5" s="732"/>
      <c r="DK5" s="732"/>
      <c r="DL5" s="732"/>
      <c r="DM5" s="732"/>
      <c r="DN5" s="732"/>
      <c r="DO5" s="732"/>
      <c r="DP5" s="733"/>
      <c r="DQ5" s="731" t="s">
        <v>226</v>
      </c>
      <c r="DR5" s="732"/>
      <c r="DS5" s="732"/>
      <c r="DT5" s="732"/>
      <c r="DU5" s="732"/>
      <c r="DV5" s="732"/>
      <c r="DW5" s="732"/>
      <c r="DX5" s="732"/>
      <c r="DY5" s="732"/>
      <c r="DZ5" s="732"/>
      <c r="EA5" s="732"/>
      <c r="EB5" s="732"/>
      <c r="EC5" s="733"/>
    </row>
    <row r="6" spans="2:143" ht="11.25" customHeight="1" x14ac:dyDescent="0.15">
      <c r="B6" s="626" t="s">
        <v>227</v>
      </c>
      <c r="C6" s="627"/>
      <c r="D6" s="627"/>
      <c r="E6" s="627"/>
      <c r="F6" s="627"/>
      <c r="G6" s="627"/>
      <c r="H6" s="627"/>
      <c r="I6" s="627"/>
      <c r="J6" s="627"/>
      <c r="K6" s="627"/>
      <c r="L6" s="627"/>
      <c r="M6" s="627"/>
      <c r="N6" s="627"/>
      <c r="O6" s="627"/>
      <c r="P6" s="627"/>
      <c r="Q6" s="628"/>
      <c r="R6" s="629">
        <v>102127</v>
      </c>
      <c r="S6" s="630"/>
      <c r="T6" s="630"/>
      <c r="U6" s="630"/>
      <c r="V6" s="630"/>
      <c r="W6" s="630"/>
      <c r="X6" s="630"/>
      <c r="Y6" s="631"/>
      <c r="Z6" s="656">
        <v>0.5</v>
      </c>
      <c r="AA6" s="656"/>
      <c r="AB6" s="656"/>
      <c r="AC6" s="656"/>
      <c r="AD6" s="657">
        <v>102127</v>
      </c>
      <c r="AE6" s="657"/>
      <c r="AF6" s="657"/>
      <c r="AG6" s="657"/>
      <c r="AH6" s="657"/>
      <c r="AI6" s="657"/>
      <c r="AJ6" s="657"/>
      <c r="AK6" s="657"/>
      <c r="AL6" s="632">
        <v>1.3</v>
      </c>
      <c r="AM6" s="633"/>
      <c r="AN6" s="633"/>
      <c r="AO6" s="658"/>
      <c r="AP6" s="626" t="s">
        <v>228</v>
      </c>
      <c r="AQ6" s="627"/>
      <c r="AR6" s="627"/>
      <c r="AS6" s="627"/>
      <c r="AT6" s="627"/>
      <c r="AU6" s="627"/>
      <c r="AV6" s="627"/>
      <c r="AW6" s="627"/>
      <c r="AX6" s="627"/>
      <c r="AY6" s="627"/>
      <c r="AZ6" s="627"/>
      <c r="BA6" s="627"/>
      <c r="BB6" s="627"/>
      <c r="BC6" s="627"/>
      <c r="BD6" s="627"/>
      <c r="BE6" s="627"/>
      <c r="BF6" s="628"/>
      <c r="BG6" s="629">
        <v>3529240</v>
      </c>
      <c r="BH6" s="630"/>
      <c r="BI6" s="630"/>
      <c r="BJ6" s="630"/>
      <c r="BK6" s="630"/>
      <c r="BL6" s="630"/>
      <c r="BM6" s="630"/>
      <c r="BN6" s="631"/>
      <c r="BO6" s="656">
        <v>100</v>
      </c>
      <c r="BP6" s="656"/>
      <c r="BQ6" s="656"/>
      <c r="BR6" s="656"/>
      <c r="BS6" s="657">
        <v>162392</v>
      </c>
      <c r="BT6" s="657"/>
      <c r="BU6" s="657"/>
      <c r="BV6" s="657"/>
      <c r="BW6" s="657"/>
      <c r="BX6" s="657"/>
      <c r="BY6" s="657"/>
      <c r="BZ6" s="657"/>
      <c r="CA6" s="657"/>
      <c r="CB6" s="715"/>
      <c r="CD6" s="685" t="s">
        <v>229</v>
      </c>
      <c r="CE6" s="686"/>
      <c r="CF6" s="686"/>
      <c r="CG6" s="686"/>
      <c r="CH6" s="686"/>
      <c r="CI6" s="686"/>
      <c r="CJ6" s="686"/>
      <c r="CK6" s="686"/>
      <c r="CL6" s="686"/>
      <c r="CM6" s="686"/>
      <c r="CN6" s="686"/>
      <c r="CO6" s="686"/>
      <c r="CP6" s="686"/>
      <c r="CQ6" s="687"/>
      <c r="CR6" s="629">
        <v>168879</v>
      </c>
      <c r="CS6" s="630"/>
      <c r="CT6" s="630"/>
      <c r="CU6" s="630"/>
      <c r="CV6" s="630"/>
      <c r="CW6" s="630"/>
      <c r="CX6" s="630"/>
      <c r="CY6" s="631"/>
      <c r="CZ6" s="727">
        <v>0.8</v>
      </c>
      <c r="DA6" s="702"/>
      <c r="DB6" s="702"/>
      <c r="DC6" s="730"/>
      <c r="DD6" s="635" t="s">
        <v>124</v>
      </c>
      <c r="DE6" s="630"/>
      <c r="DF6" s="630"/>
      <c r="DG6" s="630"/>
      <c r="DH6" s="630"/>
      <c r="DI6" s="630"/>
      <c r="DJ6" s="630"/>
      <c r="DK6" s="630"/>
      <c r="DL6" s="630"/>
      <c r="DM6" s="630"/>
      <c r="DN6" s="630"/>
      <c r="DO6" s="630"/>
      <c r="DP6" s="631"/>
      <c r="DQ6" s="635">
        <v>168879</v>
      </c>
      <c r="DR6" s="630"/>
      <c r="DS6" s="630"/>
      <c r="DT6" s="630"/>
      <c r="DU6" s="630"/>
      <c r="DV6" s="630"/>
      <c r="DW6" s="630"/>
      <c r="DX6" s="630"/>
      <c r="DY6" s="630"/>
      <c r="DZ6" s="630"/>
      <c r="EA6" s="630"/>
      <c r="EB6" s="630"/>
      <c r="EC6" s="673"/>
    </row>
    <row r="7" spans="2:143" ht="11.25" customHeight="1" x14ac:dyDescent="0.15">
      <c r="B7" s="626" t="s">
        <v>230</v>
      </c>
      <c r="C7" s="627"/>
      <c r="D7" s="627"/>
      <c r="E7" s="627"/>
      <c r="F7" s="627"/>
      <c r="G7" s="627"/>
      <c r="H7" s="627"/>
      <c r="I7" s="627"/>
      <c r="J7" s="627"/>
      <c r="K7" s="627"/>
      <c r="L7" s="627"/>
      <c r="M7" s="627"/>
      <c r="N7" s="627"/>
      <c r="O7" s="627"/>
      <c r="P7" s="627"/>
      <c r="Q7" s="628"/>
      <c r="R7" s="629">
        <v>3317</v>
      </c>
      <c r="S7" s="630"/>
      <c r="T7" s="630"/>
      <c r="U7" s="630"/>
      <c r="V7" s="630"/>
      <c r="W7" s="630"/>
      <c r="X7" s="630"/>
      <c r="Y7" s="631"/>
      <c r="Z7" s="656">
        <v>0</v>
      </c>
      <c r="AA7" s="656"/>
      <c r="AB7" s="656"/>
      <c r="AC7" s="656"/>
      <c r="AD7" s="657">
        <v>3317</v>
      </c>
      <c r="AE7" s="657"/>
      <c r="AF7" s="657"/>
      <c r="AG7" s="657"/>
      <c r="AH7" s="657"/>
      <c r="AI7" s="657"/>
      <c r="AJ7" s="657"/>
      <c r="AK7" s="657"/>
      <c r="AL7" s="632">
        <v>0</v>
      </c>
      <c r="AM7" s="633"/>
      <c r="AN7" s="633"/>
      <c r="AO7" s="658"/>
      <c r="AP7" s="626" t="s">
        <v>231</v>
      </c>
      <c r="AQ7" s="627"/>
      <c r="AR7" s="627"/>
      <c r="AS7" s="627"/>
      <c r="AT7" s="627"/>
      <c r="AU7" s="627"/>
      <c r="AV7" s="627"/>
      <c r="AW7" s="627"/>
      <c r="AX7" s="627"/>
      <c r="AY7" s="627"/>
      <c r="AZ7" s="627"/>
      <c r="BA7" s="627"/>
      <c r="BB7" s="627"/>
      <c r="BC7" s="627"/>
      <c r="BD7" s="627"/>
      <c r="BE7" s="627"/>
      <c r="BF7" s="628"/>
      <c r="BG7" s="629">
        <v>1345606</v>
      </c>
      <c r="BH7" s="630"/>
      <c r="BI7" s="630"/>
      <c r="BJ7" s="630"/>
      <c r="BK7" s="630"/>
      <c r="BL7" s="630"/>
      <c r="BM7" s="630"/>
      <c r="BN7" s="631"/>
      <c r="BO7" s="656">
        <v>38.1</v>
      </c>
      <c r="BP7" s="656"/>
      <c r="BQ7" s="656"/>
      <c r="BR7" s="656"/>
      <c r="BS7" s="657">
        <v>38642</v>
      </c>
      <c r="BT7" s="657"/>
      <c r="BU7" s="657"/>
      <c r="BV7" s="657"/>
      <c r="BW7" s="657"/>
      <c r="BX7" s="657"/>
      <c r="BY7" s="657"/>
      <c r="BZ7" s="657"/>
      <c r="CA7" s="657"/>
      <c r="CB7" s="715"/>
      <c r="CD7" s="663" t="s">
        <v>232</v>
      </c>
      <c r="CE7" s="664"/>
      <c r="CF7" s="664"/>
      <c r="CG7" s="664"/>
      <c r="CH7" s="664"/>
      <c r="CI7" s="664"/>
      <c r="CJ7" s="664"/>
      <c r="CK7" s="664"/>
      <c r="CL7" s="664"/>
      <c r="CM7" s="664"/>
      <c r="CN7" s="664"/>
      <c r="CO7" s="664"/>
      <c r="CP7" s="664"/>
      <c r="CQ7" s="665"/>
      <c r="CR7" s="629">
        <v>2073687</v>
      </c>
      <c r="CS7" s="630"/>
      <c r="CT7" s="630"/>
      <c r="CU7" s="630"/>
      <c r="CV7" s="630"/>
      <c r="CW7" s="630"/>
      <c r="CX7" s="630"/>
      <c r="CY7" s="631"/>
      <c r="CZ7" s="656">
        <v>9.5</v>
      </c>
      <c r="DA7" s="656"/>
      <c r="DB7" s="656"/>
      <c r="DC7" s="656"/>
      <c r="DD7" s="635">
        <v>283708</v>
      </c>
      <c r="DE7" s="630"/>
      <c r="DF7" s="630"/>
      <c r="DG7" s="630"/>
      <c r="DH7" s="630"/>
      <c r="DI7" s="630"/>
      <c r="DJ7" s="630"/>
      <c r="DK7" s="630"/>
      <c r="DL7" s="630"/>
      <c r="DM7" s="630"/>
      <c r="DN7" s="630"/>
      <c r="DO7" s="630"/>
      <c r="DP7" s="631"/>
      <c r="DQ7" s="635">
        <v>1652668</v>
      </c>
      <c r="DR7" s="630"/>
      <c r="DS7" s="630"/>
      <c r="DT7" s="630"/>
      <c r="DU7" s="630"/>
      <c r="DV7" s="630"/>
      <c r="DW7" s="630"/>
      <c r="DX7" s="630"/>
      <c r="DY7" s="630"/>
      <c r="DZ7" s="630"/>
      <c r="EA7" s="630"/>
      <c r="EB7" s="630"/>
      <c r="EC7" s="673"/>
    </row>
    <row r="8" spans="2:143" ht="11.25" customHeight="1" x14ac:dyDescent="0.15">
      <c r="B8" s="626" t="s">
        <v>233</v>
      </c>
      <c r="C8" s="627"/>
      <c r="D8" s="627"/>
      <c r="E8" s="627"/>
      <c r="F8" s="627"/>
      <c r="G8" s="627"/>
      <c r="H8" s="627"/>
      <c r="I8" s="627"/>
      <c r="J8" s="627"/>
      <c r="K8" s="627"/>
      <c r="L8" s="627"/>
      <c r="M8" s="627"/>
      <c r="N8" s="627"/>
      <c r="O8" s="627"/>
      <c r="P8" s="627"/>
      <c r="Q8" s="628"/>
      <c r="R8" s="629">
        <v>26587</v>
      </c>
      <c r="S8" s="630"/>
      <c r="T8" s="630"/>
      <c r="U8" s="630"/>
      <c r="V8" s="630"/>
      <c r="W8" s="630"/>
      <c r="X8" s="630"/>
      <c r="Y8" s="631"/>
      <c r="Z8" s="656">
        <v>0.1</v>
      </c>
      <c r="AA8" s="656"/>
      <c r="AB8" s="656"/>
      <c r="AC8" s="656"/>
      <c r="AD8" s="657">
        <v>26587</v>
      </c>
      <c r="AE8" s="657"/>
      <c r="AF8" s="657"/>
      <c r="AG8" s="657"/>
      <c r="AH8" s="657"/>
      <c r="AI8" s="657"/>
      <c r="AJ8" s="657"/>
      <c r="AK8" s="657"/>
      <c r="AL8" s="632">
        <v>0.3</v>
      </c>
      <c r="AM8" s="633"/>
      <c r="AN8" s="633"/>
      <c r="AO8" s="658"/>
      <c r="AP8" s="626" t="s">
        <v>234</v>
      </c>
      <c r="AQ8" s="627"/>
      <c r="AR8" s="627"/>
      <c r="AS8" s="627"/>
      <c r="AT8" s="627"/>
      <c r="AU8" s="627"/>
      <c r="AV8" s="627"/>
      <c r="AW8" s="627"/>
      <c r="AX8" s="627"/>
      <c r="AY8" s="627"/>
      <c r="AZ8" s="627"/>
      <c r="BA8" s="627"/>
      <c r="BB8" s="627"/>
      <c r="BC8" s="627"/>
      <c r="BD8" s="627"/>
      <c r="BE8" s="627"/>
      <c r="BF8" s="628"/>
      <c r="BG8" s="629">
        <v>44288</v>
      </c>
      <c r="BH8" s="630"/>
      <c r="BI8" s="630"/>
      <c r="BJ8" s="630"/>
      <c r="BK8" s="630"/>
      <c r="BL8" s="630"/>
      <c r="BM8" s="630"/>
      <c r="BN8" s="631"/>
      <c r="BO8" s="656">
        <v>1.3</v>
      </c>
      <c r="BP8" s="656"/>
      <c r="BQ8" s="656"/>
      <c r="BR8" s="656"/>
      <c r="BS8" s="657" t="s">
        <v>124</v>
      </c>
      <c r="BT8" s="657"/>
      <c r="BU8" s="657"/>
      <c r="BV8" s="657"/>
      <c r="BW8" s="657"/>
      <c r="BX8" s="657"/>
      <c r="BY8" s="657"/>
      <c r="BZ8" s="657"/>
      <c r="CA8" s="657"/>
      <c r="CB8" s="715"/>
      <c r="CD8" s="663" t="s">
        <v>235</v>
      </c>
      <c r="CE8" s="664"/>
      <c r="CF8" s="664"/>
      <c r="CG8" s="664"/>
      <c r="CH8" s="664"/>
      <c r="CI8" s="664"/>
      <c r="CJ8" s="664"/>
      <c r="CK8" s="664"/>
      <c r="CL8" s="664"/>
      <c r="CM8" s="664"/>
      <c r="CN8" s="664"/>
      <c r="CO8" s="664"/>
      <c r="CP8" s="664"/>
      <c r="CQ8" s="665"/>
      <c r="CR8" s="629">
        <v>5236715</v>
      </c>
      <c r="CS8" s="630"/>
      <c r="CT8" s="630"/>
      <c r="CU8" s="630"/>
      <c r="CV8" s="630"/>
      <c r="CW8" s="630"/>
      <c r="CX8" s="630"/>
      <c r="CY8" s="631"/>
      <c r="CZ8" s="656">
        <v>24.1</v>
      </c>
      <c r="DA8" s="656"/>
      <c r="DB8" s="656"/>
      <c r="DC8" s="656"/>
      <c r="DD8" s="635">
        <v>13947</v>
      </c>
      <c r="DE8" s="630"/>
      <c r="DF8" s="630"/>
      <c r="DG8" s="630"/>
      <c r="DH8" s="630"/>
      <c r="DI8" s="630"/>
      <c r="DJ8" s="630"/>
      <c r="DK8" s="630"/>
      <c r="DL8" s="630"/>
      <c r="DM8" s="630"/>
      <c r="DN8" s="630"/>
      <c r="DO8" s="630"/>
      <c r="DP8" s="631"/>
      <c r="DQ8" s="635">
        <v>2667709</v>
      </c>
      <c r="DR8" s="630"/>
      <c r="DS8" s="630"/>
      <c r="DT8" s="630"/>
      <c r="DU8" s="630"/>
      <c r="DV8" s="630"/>
      <c r="DW8" s="630"/>
      <c r="DX8" s="630"/>
      <c r="DY8" s="630"/>
      <c r="DZ8" s="630"/>
      <c r="EA8" s="630"/>
      <c r="EB8" s="630"/>
      <c r="EC8" s="673"/>
    </row>
    <row r="9" spans="2:143" ht="11.25" customHeight="1" x14ac:dyDescent="0.15">
      <c r="B9" s="626" t="s">
        <v>236</v>
      </c>
      <c r="C9" s="627"/>
      <c r="D9" s="627"/>
      <c r="E9" s="627"/>
      <c r="F9" s="627"/>
      <c r="G9" s="627"/>
      <c r="H9" s="627"/>
      <c r="I9" s="627"/>
      <c r="J9" s="627"/>
      <c r="K9" s="627"/>
      <c r="L9" s="627"/>
      <c r="M9" s="627"/>
      <c r="N9" s="627"/>
      <c r="O9" s="627"/>
      <c r="P9" s="627"/>
      <c r="Q9" s="628"/>
      <c r="R9" s="629">
        <v>29632</v>
      </c>
      <c r="S9" s="630"/>
      <c r="T9" s="630"/>
      <c r="U9" s="630"/>
      <c r="V9" s="630"/>
      <c r="W9" s="630"/>
      <c r="X9" s="630"/>
      <c r="Y9" s="631"/>
      <c r="Z9" s="656">
        <v>0.1</v>
      </c>
      <c r="AA9" s="656"/>
      <c r="AB9" s="656"/>
      <c r="AC9" s="656"/>
      <c r="AD9" s="657">
        <v>29632</v>
      </c>
      <c r="AE9" s="657"/>
      <c r="AF9" s="657"/>
      <c r="AG9" s="657"/>
      <c r="AH9" s="657"/>
      <c r="AI9" s="657"/>
      <c r="AJ9" s="657"/>
      <c r="AK9" s="657"/>
      <c r="AL9" s="632">
        <v>0.4</v>
      </c>
      <c r="AM9" s="633"/>
      <c r="AN9" s="633"/>
      <c r="AO9" s="658"/>
      <c r="AP9" s="626" t="s">
        <v>237</v>
      </c>
      <c r="AQ9" s="627"/>
      <c r="AR9" s="627"/>
      <c r="AS9" s="627"/>
      <c r="AT9" s="627"/>
      <c r="AU9" s="627"/>
      <c r="AV9" s="627"/>
      <c r="AW9" s="627"/>
      <c r="AX9" s="627"/>
      <c r="AY9" s="627"/>
      <c r="AZ9" s="627"/>
      <c r="BA9" s="627"/>
      <c r="BB9" s="627"/>
      <c r="BC9" s="627"/>
      <c r="BD9" s="627"/>
      <c r="BE9" s="627"/>
      <c r="BF9" s="628"/>
      <c r="BG9" s="629">
        <v>1094249</v>
      </c>
      <c r="BH9" s="630"/>
      <c r="BI9" s="630"/>
      <c r="BJ9" s="630"/>
      <c r="BK9" s="630"/>
      <c r="BL9" s="630"/>
      <c r="BM9" s="630"/>
      <c r="BN9" s="631"/>
      <c r="BO9" s="656">
        <v>31</v>
      </c>
      <c r="BP9" s="656"/>
      <c r="BQ9" s="656"/>
      <c r="BR9" s="656"/>
      <c r="BS9" s="657" t="s">
        <v>124</v>
      </c>
      <c r="BT9" s="657"/>
      <c r="BU9" s="657"/>
      <c r="BV9" s="657"/>
      <c r="BW9" s="657"/>
      <c r="BX9" s="657"/>
      <c r="BY9" s="657"/>
      <c r="BZ9" s="657"/>
      <c r="CA9" s="657"/>
      <c r="CB9" s="715"/>
      <c r="CD9" s="663" t="s">
        <v>238</v>
      </c>
      <c r="CE9" s="664"/>
      <c r="CF9" s="664"/>
      <c r="CG9" s="664"/>
      <c r="CH9" s="664"/>
      <c r="CI9" s="664"/>
      <c r="CJ9" s="664"/>
      <c r="CK9" s="664"/>
      <c r="CL9" s="664"/>
      <c r="CM9" s="664"/>
      <c r="CN9" s="664"/>
      <c r="CO9" s="664"/>
      <c r="CP9" s="664"/>
      <c r="CQ9" s="665"/>
      <c r="CR9" s="629">
        <v>1731947</v>
      </c>
      <c r="CS9" s="630"/>
      <c r="CT9" s="630"/>
      <c r="CU9" s="630"/>
      <c r="CV9" s="630"/>
      <c r="CW9" s="630"/>
      <c r="CX9" s="630"/>
      <c r="CY9" s="631"/>
      <c r="CZ9" s="656">
        <v>8</v>
      </c>
      <c r="DA9" s="656"/>
      <c r="DB9" s="656"/>
      <c r="DC9" s="656"/>
      <c r="DD9" s="635">
        <v>38603</v>
      </c>
      <c r="DE9" s="630"/>
      <c r="DF9" s="630"/>
      <c r="DG9" s="630"/>
      <c r="DH9" s="630"/>
      <c r="DI9" s="630"/>
      <c r="DJ9" s="630"/>
      <c r="DK9" s="630"/>
      <c r="DL9" s="630"/>
      <c r="DM9" s="630"/>
      <c r="DN9" s="630"/>
      <c r="DO9" s="630"/>
      <c r="DP9" s="631"/>
      <c r="DQ9" s="635">
        <v>1437769</v>
      </c>
      <c r="DR9" s="630"/>
      <c r="DS9" s="630"/>
      <c r="DT9" s="630"/>
      <c r="DU9" s="630"/>
      <c r="DV9" s="630"/>
      <c r="DW9" s="630"/>
      <c r="DX9" s="630"/>
      <c r="DY9" s="630"/>
      <c r="DZ9" s="630"/>
      <c r="EA9" s="630"/>
      <c r="EB9" s="630"/>
      <c r="EC9" s="673"/>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124</v>
      </c>
      <c r="S10" s="630"/>
      <c r="T10" s="630"/>
      <c r="U10" s="630"/>
      <c r="V10" s="630"/>
      <c r="W10" s="630"/>
      <c r="X10" s="630"/>
      <c r="Y10" s="631"/>
      <c r="Z10" s="656" t="s">
        <v>124</v>
      </c>
      <c r="AA10" s="656"/>
      <c r="AB10" s="656"/>
      <c r="AC10" s="656"/>
      <c r="AD10" s="657" t="s">
        <v>124</v>
      </c>
      <c r="AE10" s="657"/>
      <c r="AF10" s="657"/>
      <c r="AG10" s="657"/>
      <c r="AH10" s="657"/>
      <c r="AI10" s="657"/>
      <c r="AJ10" s="657"/>
      <c r="AK10" s="657"/>
      <c r="AL10" s="632" t="s">
        <v>124</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63300</v>
      </c>
      <c r="BH10" s="630"/>
      <c r="BI10" s="630"/>
      <c r="BJ10" s="630"/>
      <c r="BK10" s="630"/>
      <c r="BL10" s="630"/>
      <c r="BM10" s="630"/>
      <c r="BN10" s="631"/>
      <c r="BO10" s="656">
        <v>1.8</v>
      </c>
      <c r="BP10" s="656"/>
      <c r="BQ10" s="656"/>
      <c r="BR10" s="656"/>
      <c r="BS10" s="657" t="s">
        <v>124</v>
      </c>
      <c r="BT10" s="657"/>
      <c r="BU10" s="657"/>
      <c r="BV10" s="657"/>
      <c r="BW10" s="657"/>
      <c r="BX10" s="657"/>
      <c r="BY10" s="657"/>
      <c r="BZ10" s="657"/>
      <c r="CA10" s="657"/>
      <c r="CB10" s="715"/>
      <c r="CD10" s="663" t="s">
        <v>241</v>
      </c>
      <c r="CE10" s="664"/>
      <c r="CF10" s="664"/>
      <c r="CG10" s="664"/>
      <c r="CH10" s="664"/>
      <c r="CI10" s="664"/>
      <c r="CJ10" s="664"/>
      <c r="CK10" s="664"/>
      <c r="CL10" s="664"/>
      <c r="CM10" s="664"/>
      <c r="CN10" s="664"/>
      <c r="CO10" s="664"/>
      <c r="CP10" s="664"/>
      <c r="CQ10" s="665"/>
      <c r="CR10" s="629" t="s">
        <v>124</v>
      </c>
      <c r="CS10" s="630"/>
      <c r="CT10" s="630"/>
      <c r="CU10" s="630"/>
      <c r="CV10" s="630"/>
      <c r="CW10" s="630"/>
      <c r="CX10" s="630"/>
      <c r="CY10" s="631"/>
      <c r="CZ10" s="656" t="s">
        <v>124</v>
      </c>
      <c r="DA10" s="656"/>
      <c r="DB10" s="656"/>
      <c r="DC10" s="656"/>
      <c r="DD10" s="635" t="s">
        <v>124</v>
      </c>
      <c r="DE10" s="630"/>
      <c r="DF10" s="630"/>
      <c r="DG10" s="630"/>
      <c r="DH10" s="630"/>
      <c r="DI10" s="630"/>
      <c r="DJ10" s="630"/>
      <c r="DK10" s="630"/>
      <c r="DL10" s="630"/>
      <c r="DM10" s="630"/>
      <c r="DN10" s="630"/>
      <c r="DO10" s="630"/>
      <c r="DP10" s="631"/>
      <c r="DQ10" s="635" t="s">
        <v>124</v>
      </c>
      <c r="DR10" s="630"/>
      <c r="DS10" s="630"/>
      <c r="DT10" s="630"/>
      <c r="DU10" s="630"/>
      <c r="DV10" s="630"/>
      <c r="DW10" s="630"/>
      <c r="DX10" s="630"/>
      <c r="DY10" s="630"/>
      <c r="DZ10" s="630"/>
      <c r="EA10" s="630"/>
      <c r="EB10" s="630"/>
      <c r="EC10" s="673"/>
    </row>
    <row r="11" spans="2:143" ht="11.25" customHeight="1" x14ac:dyDescent="0.15">
      <c r="B11" s="626" t="s">
        <v>242</v>
      </c>
      <c r="C11" s="627"/>
      <c r="D11" s="627"/>
      <c r="E11" s="627"/>
      <c r="F11" s="627"/>
      <c r="G11" s="627"/>
      <c r="H11" s="627"/>
      <c r="I11" s="627"/>
      <c r="J11" s="627"/>
      <c r="K11" s="627"/>
      <c r="L11" s="627"/>
      <c r="M11" s="627"/>
      <c r="N11" s="627"/>
      <c r="O11" s="627"/>
      <c r="P11" s="627"/>
      <c r="Q11" s="628"/>
      <c r="R11" s="629">
        <v>637205</v>
      </c>
      <c r="S11" s="630"/>
      <c r="T11" s="630"/>
      <c r="U11" s="630"/>
      <c r="V11" s="630"/>
      <c r="W11" s="630"/>
      <c r="X11" s="630"/>
      <c r="Y11" s="631"/>
      <c r="Z11" s="632">
        <v>2.9</v>
      </c>
      <c r="AA11" s="633"/>
      <c r="AB11" s="633"/>
      <c r="AC11" s="634"/>
      <c r="AD11" s="635">
        <v>637205</v>
      </c>
      <c r="AE11" s="630"/>
      <c r="AF11" s="630"/>
      <c r="AG11" s="630"/>
      <c r="AH11" s="630"/>
      <c r="AI11" s="630"/>
      <c r="AJ11" s="630"/>
      <c r="AK11" s="631"/>
      <c r="AL11" s="632">
        <v>8.1</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143769</v>
      </c>
      <c r="BH11" s="630"/>
      <c r="BI11" s="630"/>
      <c r="BJ11" s="630"/>
      <c r="BK11" s="630"/>
      <c r="BL11" s="630"/>
      <c r="BM11" s="630"/>
      <c r="BN11" s="631"/>
      <c r="BO11" s="656">
        <v>4.0999999999999996</v>
      </c>
      <c r="BP11" s="656"/>
      <c r="BQ11" s="656"/>
      <c r="BR11" s="656"/>
      <c r="BS11" s="657">
        <v>38642</v>
      </c>
      <c r="BT11" s="657"/>
      <c r="BU11" s="657"/>
      <c r="BV11" s="657"/>
      <c r="BW11" s="657"/>
      <c r="BX11" s="657"/>
      <c r="BY11" s="657"/>
      <c r="BZ11" s="657"/>
      <c r="CA11" s="657"/>
      <c r="CB11" s="715"/>
      <c r="CD11" s="663" t="s">
        <v>244</v>
      </c>
      <c r="CE11" s="664"/>
      <c r="CF11" s="664"/>
      <c r="CG11" s="664"/>
      <c r="CH11" s="664"/>
      <c r="CI11" s="664"/>
      <c r="CJ11" s="664"/>
      <c r="CK11" s="664"/>
      <c r="CL11" s="664"/>
      <c r="CM11" s="664"/>
      <c r="CN11" s="664"/>
      <c r="CO11" s="664"/>
      <c r="CP11" s="664"/>
      <c r="CQ11" s="665"/>
      <c r="CR11" s="629">
        <v>993588</v>
      </c>
      <c r="CS11" s="630"/>
      <c r="CT11" s="630"/>
      <c r="CU11" s="630"/>
      <c r="CV11" s="630"/>
      <c r="CW11" s="630"/>
      <c r="CX11" s="630"/>
      <c r="CY11" s="631"/>
      <c r="CZ11" s="656">
        <v>4.5999999999999996</v>
      </c>
      <c r="DA11" s="656"/>
      <c r="DB11" s="656"/>
      <c r="DC11" s="656"/>
      <c r="DD11" s="635">
        <v>766448</v>
      </c>
      <c r="DE11" s="630"/>
      <c r="DF11" s="630"/>
      <c r="DG11" s="630"/>
      <c r="DH11" s="630"/>
      <c r="DI11" s="630"/>
      <c r="DJ11" s="630"/>
      <c r="DK11" s="630"/>
      <c r="DL11" s="630"/>
      <c r="DM11" s="630"/>
      <c r="DN11" s="630"/>
      <c r="DO11" s="630"/>
      <c r="DP11" s="631"/>
      <c r="DQ11" s="635">
        <v>412683</v>
      </c>
      <c r="DR11" s="630"/>
      <c r="DS11" s="630"/>
      <c r="DT11" s="630"/>
      <c r="DU11" s="630"/>
      <c r="DV11" s="630"/>
      <c r="DW11" s="630"/>
      <c r="DX11" s="630"/>
      <c r="DY11" s="630"/>
      <c r="DZ11" s="630"/>
      <c r="EA11" s="630"/>
      <c r="EB11" s="630"/>
      <c r="EC11" s="673"/>
    </row>
    <row r="12" spans="2:143" ht="11.25" customHeight="1" x14ac:dyDescent="0.15">
      <c r="B12" s="626" t="s">
        <v>245</v>
      </c>
      <c r="C12" s="627"/>
      <c r="D12" s="627"/>
      <c r="E12" s="627"/>
      <c r="F12" s="627"/>
      <c r="G12" s="627"/>
      <c r="H12" s="627"/>
      <c r="I12" s="627"/>
      <c r="J12" s="627"/>
      <c r="K12" s="627"/>
      <c r="L12" s="627"/>
      <c r="M12" s="627"/>
      <c r="N12" s="627"/>
      <c r="O12" s="627"/>
      <c r="P12" s="627"/>
      <c r="Q12" s="628"/>
      <c r="R12" s="629" t="s">
        <v>124</v>
      </c>
      <c r="S12" s="630"/>
      <c r="T12" s="630"/>
      <c r="U12" s="630"/>
      <c r="V12" s="630"/>
      <c r="W12" s="630"/>
      <c r="X12" s="630"/>
      <c r="Y12" s="631"/>
      <c r="Z12" s="656" t="s">
        <v>124</v>
      </c>
      <c r="AA12" s="656"/>
      <c r="AB12" s="656"/>
      <c r="AC12" s="656"/>
      <c r="AD12" s="657" t="s">
        <v>124</v>
      </c>
      <c r="AE12" s="657"/>
      <c r="AF12" s="657"/>
      <c r="AG12" s="657"/>
      <c r="AH12" s="657"/>
      <c r="AI12" s="657"/>
      <c r="AJ12" s="657"/>
      <c r="AK12" s="657"/>
      <c r="AL12" s="632" t="s">
        <v>124</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1886869</v>
      </c>
      <c r="BH12" s="630"/>
      <c r="BI12" s="630"/>
      <c r="BJ12" s="630"/>
      <c r="BK12" s="630"/>
      <c r="BL12" s="630"/>
      <c r="BM12" s="630"/>
      <c r="BN12" s="631"/>
      <c r="BO12" s="656">
        <v>53.5</v>
      </c>
      <c r="BP12" s="656"/>
      <c r="BQ12" s="656"/>
      <c r="BR12" s="656"/>
      <c r="BS12" s="657">
        <v>123750</v>
      </c>
      <c r="BT12" s="657"/>
      <c r="BU12" s="657"/>
      <c r="BV12" s="657"/>
      <c r="BW12" s="657"/>
      <c r="BX12" s="657"/>
      <c r="BY12" s="657"/>
      <c r="BZ12" s="657"/>
      <c r="CA12" s="657"/>
      <c r="CB12" s="715"/>
      <c r="CD12" s="663" t="s">
        <v>247</v>
      </c>
      <c r="CE12" s="664"/>
      <c r="CF12" s="664"/>
      <c r="CG12" s="664"/>
      <c r="CH12" s="664"/>
      <c r="CI12" s="664"/>
      <c r="CJ12" s="664"/>
      <c r="CK12" s="664"/>
      <c r="CL12" s="664"/>
      <c r="CM12" s="664"/>
      <c r="CN12" s="664"/>
      <c r="CO12" s="664"/>
      <c r="CP12" s="664"/>
      <c r="CQ12" s="665"/>
      <c r="CR12" s="629">
        <v>5144493</v>
      </c>
      <c r="CS12" s="630"/>
      <c r="CT12" s="630"/>
      <c r="CU12" s="630"/>
      <c r="CV12" s="630"/>
      <c r="CW12" s="630"/>
      <c r="CX12" s="630"/>
      <c r="CY12" s="631"/>
      <c r="CZ12" s="656">
        <v>23.7</v>
      </c>
      <c r="DA12" s="656"/>
      <c r="DB12" s="656"/>
      <c r="DC12" s="656"/>
      <c r="DD12" s="635" t="s">
        <v>124</v>
      </c>
      <c r="DE12" s="630"/>
      <c r="DF12" s="630"/>
      <c r="DG12" s="630"/>
      <c r="DH12" s="630"/>
      <c r="DI12" s="630"/>
      <c r="DJ12" s="630"/>
      <c r="DK12" s="630"/>
      <c r="DL12" s="630"/>
      <c r="DM12" s="630"/>
      <c r="DN12" s="630"/>
      <c r="DO12" s="630"/>
      <c r="DP12" s="631"/>
      <c r="DQ12" s="635">
        <v>5047243</v>
      </c>
      <c r="DR12" s="630"/>
      <c r="DS12" s="630"/>
      <c r="DT12" s="630"/>
      <c r="DU12" s="630"/>
      <c r="DV12" s="630"/>
      <c r="DW12" s="630"/>
      <c r="DX12" s="630"/>
      <c r="DY12" s="630"/>
      <c r="DZ12" s="630"/>
      <c r="EA12" s="630"/>
      <c r="EB12" s="630"/>
      <c r="EC12" s="673"/>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124</v>
      </c>
      <c r="S13" s="630"/>
      <c r="T13" s="630"/>
      <c r="U13" s="630"/>
      <c r="V13" s="630"/>
      <c r="W13" s="630"/>
      <c r="X13" s="630"/>
      <c r="Y13" s="631"/>
      <c r="Z13" s="656" t="s">
        <v>124</v>
      </c>
      <c r="AA13" s="656"/>
      <c r="AB13" s="656"/>
      <c r="AC13" s="656"/>
      <c r="AD13" s="657" t="s">
        <v>124</v>
      </c>
      <c r="AE13" s="657"/>
      <c r="AF13" s="657"/>
      <c r="AG13" s="657"/>
      <c r="AH13" s="657"/>
      <c r="AI13" s="657"/>
      <c r="AJ13" s="657"/>
      <c r="AK13" s="657"/>
      <c r="AL13" s="632" t="s">
        <v>124</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1882541</v>
      </c>
      <c r="BH13" s="630"/>
      <c r="BI13" s="630"/>
      <c r="BJ13" s="630"/>
      <c r="BK13" s="630"/>
      <c r="BL13" s="630"/>
      <c r="BM13" s="630"/>
      <c r="BN13" s="631"/>
      <c r="BO13" s="656">
        <v>53.3</v>
      </c>
      <c r="BP13" s="656"/>
      <c r="BQ13" s="656"/>
      <c r="BR13" s="656"/>
      <c r="BS13" s="657">
        <v>123750</v>
      </c>
      <c r="BT13" s="657"/>
      <c r="BU13" s="657"/>
      <c r="BV13" s="657"/>
      <c r="BW13" s="657"/>
      <c r="BX13" s="657"/>
      <c r="BY13" s="657"/>
      <c r="BZ13" s="657"/>
      <c r="CA13" s="657"/>
      <c r="CB13" s="715"/>
      <c r="CD13" s="663" t="s">
        <v>250</v>
      </c>
      <c r="CE13" s="664"/>
      <c r="CF13" s="664"/>
      <c r="CG13" s="664"/>
      <c r="CH13" s="664"/>
      <c r="CI13" s="664"/>
      <c r="CJ13" s="664"/>
      <c r="CK13" s="664"/>
      <c r="CL13" s="664"/>
      <c r="CM13" s="664"/>
      <c r="CN13" s="664"/>
      <c r="CO13" s="664"/>
      <c r="CP13" s="664"/>
      <c r="CQ13" s="665"/>
      <c r="CR13" s="629">
        <v>1525139</v>
      </c>
      <c r="CS13" s="630"/>
      <c r="CT13" s="630"/>
      <c r="CU13" s="630"/>
      <c r="CV13" s="630"/>
      <c r="CW13" s="630"/>
      <c r="CX13" s="630"/>
      <c r="CY13" s="631"/>
      <c r="CZ13" s="656">
        <v>7</v>
      </c>
      <c r="DA13" s="656"/>
      <c r="DB13" s="656"/>
      <c r="DC13" s="656"/>
      <c r="DD13" s="635">
        <v>1235426</v>
      </c>
      <c r="DE13" s="630"/>
      <c r="DF13" s="630"/>
      <c r="DG13" s="630"/>
      <c r="DH13" s="630"/>
      <c r="DI13" s="630"/>
      <c r="DJ13" s="630"/>
      <c r="DK13" s="630"/>
      <c r="DL13" s="630"/>
      <c r="DM13" s="630"/>
      <c r="DN13" s="630"/>
      <c r="DO13" s="630"/>
      <c r="DP13" s="631"/>
      <c r="DQ13" s="635">
        <v>572189</v>
      </c>
      <c r="DR13" s="630"/>
      <c r="DS13" s="630"/>
      <c r="DT13" s="630"/>
      <c r="DU13" s="630"/>
      <c r="DV13" s="630"/>
      <c r="DW13" s="630"/>
      <c r="DX13" s="630"/>
      <c r="DY13" s="630"/>
      <c r="DZ13" s="630"/>
      <c r="EA13" s="630"/>
      <c r="EB13" s="630"/>
      <c r="EC13" s="673"/>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124</v>
      </c>
      <c r="S14" s="630"/>
      <c r="T14" s="630"/>
      <c r="U14" s="630"/>
      <c r="V14" s="630"/>
      <c r="W14" s="630"/>
      <c r="X14" s="630"/>
      <c r="Y14" s="631"/>
      <c r="Z14" s="656" t="s">
        <v>124</v>
      </c>
      <c r="AA14" s="656"/>
      <c r="AB14" s="656"/>
      <c r="AC14" s="656"/>
      <c r="AD14" s="657" t="s">
        <v>124</v>
      </c>
      <c r="AE14" s="657"/>
      <c r="AF14" s="657"/>
      <c r="AG14" s="657"/>
      <c r="AH14" s="657"/>
      <c r="AI14" s="657"/>
      <c r="AJ14" s="657"/>
      <c r="AK14" s="657"/>
      <c r="AL14" s="632" t="s">
        <v>124</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115861</v>
      </c>
      <c r="BH14" s="630"/>
      <c r="BI14" s="630"/>
      <c r="BJ14" s="630"/>
      <c r="BK14" s="630"/>
      <c r="BL14" s="630"/>
      <c r="BM14" s="630"/>
      <c r="BN14" s="631"/>
      <c r="BO14" s="656">
        <v>3.3</v>
      </c>
      <c r="BP14" s="656"/>
      <c r="BQ14" s="656"/>
      <c r="BR14" s="656"/>
      <c r="BS14" s="657" t="s">
        <v>124</v>
      </c>
      <c r="BT14" s="657"/>
      <c r="BU14" s="657"/>
      <c r="BV14" s="657"/>
      <c r="BW14" s="657"/>
      <c r="BX14" s="657"/>
      <c r="BY14" s="657"/>
      <c r="BZ14" s="657"/>
      <c r="CA14" s="657"/>
      <c r="CB14" s="715"/>
      <c r="CD14" s="663" t="s">
        <v>253</v>
      </c>
      <c r="CE14" s="664"/>
      <c r="CF14" s="664"/>
      <c r="CG14" s="664"/>
      <c r="CH14" s="664"/>
      <c r="CI14" s="664"/>
      <c r="CJ14" s="664"/>
      <c r="CK14" s="664"/>
      <c r="CL14" s="664"/>
      <c r="CM14" s="664"/>
      <c r="CN14" s="664"/>
      <c r="CO14" s="664"/>
      <c r="CP14" s="664"/>
      <c r="CQ14" s="665"/>
      <c r="CR14" s="629">
        <v>775767</v>
      </c>
      <c r="CS14" s="630"/>
      <c r="CT14" s="630"/>
      <c r="CU14" s="630"/>
      <c r="CV14" s="630"/>
      <c r="CW14" s="630"/>
      <c r="CX14" s="630"/>
      <c r="CY14" s="631"/>
      <c r="CZ14" s="656">
        <v>3.6</v>
      </c>
      <c r="DA14" s="656"/>
      <c r="DB14" s="656"/>
      <c r="DC14" s="656"/>
      <c r="DD14" s="635">
        <v>267239</v>
      </c>
      <c r="DE14" s="630"/>
      <c r="DF14" s="630"/>
      <c r="DG14" s="630"/>
      <c r="DH14" s="630"/>
      <c r="DI14" s="630"/>
      <c r="DJ14" s="630"/>
      <c r="DK14" s="630"/>
      <c r="DL14" s="630"/>
      <c r="DM14" s="630"/>
      <c r="DN14" s="630"/>
      <c r="DO14" s="630"/>
      <c r="DP14" s="631"/>
      <c r="DQ14" s="635">
        <v>499558</v>
      </c>
      <c r="DR14" s="630"/>
      <c r="DS14" s="630"/>
      <c r="DT14" s="630"/>
      <c r="DU14" s="630"/>
      <c r="DV14" s="630"/>
      <c r="DW14" s="630"/>
      <c r="DX14" s="630"/>
      <c r="DY14" s="630"/>
      <c r="DZ14" s="630"/>
      <c r="EA14" s="630"/>
      <c r="EB14" s="630"/>
      <c r="EC14" s="673"/>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124</v>
      </c>
      <c r="S15" s="630"/>
      <c r="T15" s="630"/>
      <c r="U15" s="630"/>
      <c r="V15" s="630"/>
      <c r="W15" s="630"/>
      <c r="X15" s="630"/>
      <c r="Y15" s="631"/>
      <c r="Z15" s="656" t="s">
        <v>124</v>
      </c>
      <c r="AA15" s="656"/>
      <c r="AB15" s="656"/>
      <c r="AC15" s="656"/>
      <c r="AD15" s="657" t="s">
        <v>124</v>
      </c>
      <c r="AE15" s="657"/>
      <c r="AF15" s="657"/>
      <c r="AG15" s="657"/>
      <c r="AH15" s="657"/>
      <c r="AI15" s="657"/>
      <c r="AJ15" s="657"/>
      <c r="AK15" s="657"/>
      <c r="AL15" s="632" t="s">
        <v>124</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180904</v>
      </c>
      <c r="BH15" s="630"/>
      <c r="BI15" s="630"/>
      <c r="BJ15" s="630"/>
      <c r="BK15" s="630"/>
      <c r="BL15" s="630"/>
      <c r="BM15" s="630"/>
      <c r="BN15" s="631"/>
      <c r="BO15" s="656">
        <v>5.0999999999999996</v>
      </c>
      <c r="BP15" s="656"/>
      <c r="BQ15" s="656"/>
      <c r="BR15" s="656"/>
      <c r="BS15" s="657" t="s">
        <v>124</v>
      </c>
      <c r="BT15" s="657"/>
      <c r="BU15" s="657"/>
      <c r="BV15" s="657"/>
      <c r="BW15" s="657"/>
      <c r="BX15" s="657"/>
      <c r="BY15" s="657"/>
      <c r="BZ15" s="657"/>
      <c r="CA15" s="657"/>
      <c r="CB15" s="715"/>
      <c r="CD15" s="663" t="s">
        <v>256</v>
      </c>
      <c r="CE15" s="664"/>
      <c r="CF15" s="664"/>
      <c r="CG15" s="664"/>
      <c r="CH15" s="664"/>
      <c r="CI15" s="664"/>
      <c r="CJ15" s="664"/>
      <c r="CK15" s="664"/>
      <c r="CL15" s="664"/>
      <c r="CM15" s="664"/>
      <c r="CN15" s="664"/>
      <c r="CO15" s="664"/>
      <c r="CP15" s="664"/>
      <c r="CQ15" s="665"/>
      <c r="CR15" s="629">
        <v>2912437</v>
      </c>
      <c r="CS15" s="630"/>
      <c r="CT15" s="630"/>
      <c r="CU15" s="630"/>
      <c r="CV15" s="630"/>
      <c r="CW15" s="630"/>
      <c r="CX15" s="630"/>
      <c r="CY15" s="631"/>
      <c r="CZ15" s="656">
        <v>13.4</v>
      </c>
      <c r="DA15" s="656"/>
      <c r="DB15" s="656"/>
      <c r="DC15" s="656"/>
      <c r="DD15" s="635">
        <v>1595197</v>
      </c>
      <c r="DE15" s="630"/>
      <c r="DF15" s="630"/>
      <c r="DG15" s="630"/>
      <c r="DH15" s="630"/>
      <c r="DI15" s="630"/>
      <c r="DJ15" s="630"/>
      <c r="DK15" s="630"/>
      <c r="DL15" s="630"/>
      <c r="DM15" s="630"/>
      <c r="DN15" s="630"/>
      <c r="DO15" s="630"/>
      <c r="DP15" s="631"/>
      <c r="DQ15" s="635">
        <v>1254085</v>
      </c>
      <c r="DR15" s="630"/>
      <c r="DS15" s="630"/>
      <c r="DT15" s="630"/>
      <c r="DU15" s="630"/>
      <c r="DV15" s="630"/>
      <c r="DW15" s="630"/>
      <c r="DX15" s="630"/>
      <c r="DY15" s="630"/>
      <c r="DZ15" s="630"/>
      <c r="EA15" s="630"/>
      <c r="EB15" s="630"/>
      <c r="EC15" s="673"/>
    </row>
    <row r="16" spans="2:143" ht="11.25" customHeight="1" x14ac:dyDescent="0.15">
      <c r="B16" s="626" t="s">
        <v>257</v>
      </c>
      <c r="C16" s="627"/>
      <c r="D16" s="627"/>
      <c r="E16" s="627"/>
      <c r="F16" s="627"/>
      <c r="G16" s="627"/>
      <c r="H16" s="627"/>
      <c r="I16" s="627"/>
      <c r="J16" s="627"/>
      <c r="K16" s="627"/>
      <c r="L16" s="627"/>
      <c r="M16" s="627"/>
      <c r="N16" s="627"/>
      <c r="O16" s="627"/>
      <c r="P16" s="627"/>
      <c r="Q16" s="628"/>
      <c r="R16" s="629">
        <v>6314</v>
      </c>
      <c r="S16" s="630"/>
      <c r="T16" s="630"/>
      <c r="U16" s="630"/>
      <c r="V16" s="630"/>
      <c r="W16" s="630"/>
      <c r="X16" s="630"/>
      <c r="Y16" s="631"/>
      <c r="Z16" s="656">
        <v>0</v>
      </c>
      <c r="AA16" s="656"/>
      <c r="AB16" s="656"/>
      <c r="AC16" s="656"/>
      <c r="AD16" s="657">
        <v>6314</v>
      </c>
      <c r="AE16" s="657"/>
      <c r="AF16" s="657"/>
      <c r="AG16" s="657"/>
      <c r="AH16" s="657"/>
      <c r="AI16" s="657"/>
      <c r="AJ16" s="657"/>
      <c r="AK16" s="657"/>
      <c r="AL16" s="632">
        <v>0.1</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t="s">
        <v>124</v>
      </c>
      <c r="BH16" s="630"/>
      <c r="BI16" s="630"/>
      <c r="BJ16" s="630"/>
      <c r="BK16" s="630"/>
      <c r="BL16" s="630"/>
      <c r="BM16" s="630"/>
      <c r="BN16" s="631"/>
      <c r="BO16" s="656" t="s">
        <v>124</v>
      </c>
      <c r="BP16" s="656"/>
      <c r="BQ16" s="656"/>
      <c r="BR16" s="656"/>
      <c r="BS16" s="657" t="s">
        <v>124</v>
      </c>
      <c r="BT16" s="657"/>
      <c r="BU16" s="657"/>
      <c r="BV16" s="657"/>
      <c r="BW16" s="657"/>
      <c r="BX16" s="657"/>
      <c r="BY16" s="657"/>
      <c r="BZ16" s="657"/>
      <c r="CA16" s="657"/>
      <c r="CB16" s="715"/>
      <c r="CD16" s="663" t="s">
        <v>259</v>
      </c>
      <c r="CE16" s="664"/>
      <c r="CF16" s="664"/>
      <c r="CG16" s="664"/>
      <c r="CH16" s="664"/>
      <c r="CI16" s="664"/>
      <c r="CJ16" s="664"/>
      <c r="CK16" s="664"/>
      <c r="CL16" s="664"/>
      <c r="CM16" s="664"/>
      <c r="CN16" s="664"/>
      <c r="CO16" s="664"/>
      <c r="CP16" s="664"/>
      <c r="CQ16" s="665"/>
      <c r="CR16" s="629">
        <v>31910</v>
      </c>
      <c r="CS16" s="630"/>
      <c r="CT16" s="630"/>
      <c r="CU16" s="630"/>
      <c r="CV16" s="630"/>
      <c r="CW16" s="630"/>
      <c r="CX16" s="630"/>
      <c r="CY16" s="631"/>
      <c r="CZ16" s="656">
        <v>0.1</v>
      </c>
      <c r="DA16" s="656"/>
      <c r="DB16" s="656"/>
      <c r="DC16" s="656"/>
      <c r="DD16" s="635" t="s">
        <v>124</v>
      </c>
      <c r="DE16" s="630"/>
      <c r="DF16" s="630"/>
      <c r="DG16" s="630"/>
      <c r="DH16" s="630"/>
      <c r="DI16" s="630"/>
      <c r="DJ16" s="630"/>
      <c r="DK16" s="630"/>
      <c r="DL16" s="630"/>
      <c r="DM16" s="630"/>
      <c r="DN16" s="630"/>
      <c r="DO16" s="630"/>
      <c r="DP16" s="631"/>
      <c r="DQ16" s="635">
        <v>75</v>
      </c>
      <c r="DR16" s="630"/>
      <c r="DS16" s="630"/>
      <c r="DT16" s="630"/>
      <c r="DU16" s="630"/>
      <c r="DV16" s="630"/>
      <c r="DW16" s="630"/>
      <c r="DX16" s="630"/>
      <c r="DY16" s="630"/>
      <c r="DZ16" s="630"/>
      <c r="EA16" s="630"/>
      <c r="EB16" s="630"/>
      <c r="EC16" s="673"/>
    </row>
    <row r="17" spans="2:133" ht="11.25" customHeight="1" x14ac:dyDescent="0.15">
      <c r="B17" s="626" t="s">
        <v>260</v>
      </c>
      <c r="C17" s="627"/>
      <c r="D17" s="627"/>
      <c r="E17" s="627"/>
      <c r="F17" s="627"/>
      <c r="G17" s="627"/>
      <c r="H17" s="627"/>
      <c r="I17" s="627"/>
      <c r="J17" s="627"/>
      <c r="K17" s="627"/>
      <c r="L17" s="627"/>
      <c r="M17" s="627"/>
      <c r="N17" s="627"/>
      <c r="O17" s="627"/>
      <c r="P17" s="627"/>
      <c r="Q17" s="628"/>
      <c r="R17" s="629">
        <v>50495</v>
      </c>
      <c r="S17" s="630"/>
      <c r="T17" s="630"/>
      <c r="U17" s="630"/>
      <c r="V17" s="630"/>
      <c r="W17" s="630"/>
      <c r="X17" s="630"/>
      <c r="Y17" s="631"/>
      <c r="Z17" s="656">
        <v>0.2</v>
      </c>
      <c r="AA17" s="656"/>
      <c r="AB17" s="656"/>
      <c r="AC17" s="656"/>
      <c r="AD17" s="657">
        <v>50495</v>
      </c>
      <c r="AE17" s="657"/>
      <c r="AF17" s="657"/>
      <c r="AG17" s="657"/>
      <c r="AH17" s="657"/>
      <c r="AI17" s="657"/>
      <c r="AJ17" s="657"/>
      <c r="AK17" s="657"/>
      <c r="AL17" s="632">
        <v>0.6</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124</v>
      </c>
      <c r="BH17" s="630"/>
      <c r="BI17" s="630"/>
      <c r="BJ17" s="630"/>
      <c r="BK17" s="630"/>
      <c r="BL17" s="630"/>
      <c r="BM17" s="630"/>
      <c r="BN17" s="631"/>
      <c r="BO17" s="656" t="s">
        <v>124</v>
      </c>
      <c r="BP17" s="656"/>
      <c r="BQ17" s="656"/>
      <c r="BR17" s="656"/>
      <c r="BS17" s="657" t="s">
        <v>124</v>
      </c>
      <c r="BT17" s="657"/>
      <c r="BU17" s="657"/>
      <c r="BV17" s="657"/>
      <c r="BW17" s="657"/>
      <c r="BX17" s="657"/>
      <c r="BY17" s="657"/>
      <c r="BZ17" s="657"/>
      <c r="CA17" s="657"/>
      <c r="CB17" s="715"/>
      <c r="CD17" s="663" t="s">
        <v>262</v>
      </c>
      <c r="CE17" s="664"/>
      <c r="CF17" s="664"/>
      <c r="CG17" s="664"/>
      <c r="CH17" s="664"/>
      <c r="CI17" s="664"/>
      <c r="CJ17" s="664"/>
      <c r="CK17" s="664"/>
      <c r="CL17" s="664"/>
      <c r="CM17" s="664"/>
      <c r="CN17" s="664"/>
      <c r="CO17" s="664"/>
      <c r="CP17" s="664"/>
      <c r="CQ17" s="665"/>
      <c r="CR17" s="629">
        <v>1134415</v>
      </c>
      <c r="CS17" s="630"/>
      <c r="CT17" s="630"/>
      <c r="CU17" s="630"/>
      <c r="CV17" s="630"/>
      <c r="CW17" s="630"/>
      <c r="CX17" s="630"/>
      <c r="CY17" s="631"/>
      <c r="CZ17" s="656">
        <v>5.2</v>
      </c>
      <c r="DA17" s="656"/>
      <c r="DB17" s="656"/>
      <c r="DC17" s="656"/>
      <c r="DD17" s="635" t="s">
        <v>124</v>
      </c>
      <c r="DE17" s="630"/>
      <c r="DF17" s="630"/>
      <c r="DG17" s="630"/>
      <c r="DH17" s="630"/>
      <c r="DI17" s="630"/>
      <c r="DJ17" s="630"/>
      <c r="DK17" s="630"/>
      <c r="DL17" s="630"/>
      <c r="DM17" s="630"/>
      <c r="DN17" s="630"/>
      <c r="DO17" s="630"/>
      <c r="DP17" s="631"/>
      <c r="DQ17" s="635">
        <v>1134415</v>
      </c>
      <c r="DR17" s="630"/>
      <c r="DS17" s="630"/>
      <c r="DT17" s="630"/>
      <c r="DU17" s="630"/>
      <c r="DV17" s="630"/>
      <c r="DW17" s="630"/>
      <c r="DX17" s="630"/>
      <c r="DY17" s="630"/>
      <c r="DZ17" s="630"/>
      <c r="EA17" s="630"/>
      <c r="EB17" s="630"/>
      <c r="EC17" s="673"/>
    </row>
    <row r="18" spans="2:133" ht="11.25" customHeight="1" x14ac:dyDescent="0.15">
      <c r="B18" s="626" t="s">
        <v>263</v>
      </c>
      <c r="C18" s="627"/>
      <c r="D18" s="627"/>
      <c r="E18" s="627"/>
      <c r="F18" s="627"/>
      <c r="G18" s="627"/>
      <c r="H18" s="627"/>
      <c r="I18" s="627"/>
      <c r="J18" s="627"/>
      <c r="K18" s="627"/>
      <c r="L18" s="627"/>
      <c r="M18" s="627"/>
      <c r="N18" s="627"/>
      <c r="O18" s="627"/>
      <c r="P18" s="627"/>
      <c r="Q18" s="628"/>
      <c r="R18" s="629">
        <v>29898</v>
      </c>
      <c r="S18" s="630"/>
      <c r="T18" s="630"/>
      <c r="U18" s="630"/>
      <c r="V18" s="630"/>
      <c r="W18" s="630"/>
      <c r="X18" s="630"/>
      <c r="Y18" s="631"/>
      <c r="Z18" s="656">
        <v>0.1</v>
      </c>
      <c r="AA18" s="656"/>
      <c r="AB18" s="656"/>
      <c r="AC18" s="656"/>
      <c r="AD18" s="657">
        <v>29898</v>
      </c>
      <c r="AE18" s="657"/>
      <c r="AF18" s="657"/>
      <c r="AG18" s="657"/>
      <c r="AH18" s="657"/>
      <c r="AI18" s="657"/>
      <c r="AJ18" s="657"/>
      <c r="AK18" s="657"/>
      <c r="AL18" s="632">
        <v>0.40000000596046448</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124</v>
      </c>
      <c r="BH18" s="630"/>
      <c r="BI18" s="630"/>
      <c r="BJ18" s="630"/>
      <c r="BK18" s="630"/>
      <c r="BL18" s="630"/>
      <c r="BM18" s="630"/>
      <c r="BN18" s="631"/>
      <c r="BO18" s="656" t="s">
        <v>124</v>
      </c>
      <c r="BP18" s="656"/>
      <c r="BQ18" s="656"/>
      <c r="BR18" s="656"/>
      <c r="BS18" s="657" t="s">
        <v>124</v>
      </c>
      <c r="BT18" s="657"/>
      <c r="BU18" s="657"/>
      <c r="BV18" s="657"/>
      <c r="BW18" s="657"/>
      <c r="BX18" s="657"/>
      <c r="BY18" s="657"/>
      <c r="BZ18" s="657"/>
      <c r="CA18" s="657"/>
      <c r="CB18" s="715"/>
      <c r="CD18" s="663" t="s">
        <v>265</v>
      </c>
      <c r="CE18" s="664"/>
      <c r="CF18" s="664"/>
      <c r="CG18" s="664"/>
      <c r="CH18" s="664"/>
      <c r="CI18" s="664"/>
      <c r="CJ18" s="664"/>
      <c r="CK18" s="664"/>
      <c r="CL18" s="664"/>
      <c r="CM18" s="664"/>
      <c r="CN18" s="664"/>
      <c r="CO18" s="664"/>
      <c r="CP18" s="664"/>
      <c r="CQ18" s="665"/>
      <c r="CR18" s="629" t="s">
        <v>124</v>
      </c>
      <c r="CS18" s="630"/>
      <c r="CT18" s="630"/>
      <c r="CU18" s="630"/>
      <c r="CV18" s="630"/>
      <c r="CW18" s="630"/>
      <c r="CX18" s="630"/>
      <c r="CY18" s="631"/>
      <c r="CZ18" s="656" t="s">
        <v>124</v>
      </c>
      <c r="DA18" s="656"/>
      <c r="DB18" s="656"/>
      <c r="DC18" s="656"/>
      <c r="DD18" s="635" t="s">
        <v>124</v>
      </c>
      <c r="DE18" s="630"/>
      <c r="DF18" s="630"/>
      <c r="DG18" s="630"/>
      <c r="DH18" s="630"/>
      <c r="DI18" s="630"/>
      <c r="DJ18" s="630"/>
      <c r="DK18" s="630"/>
      <c r="DL18" s="630"/>
      <c r="DM18" s="630"/>
      <c r="DN18" s="630"/>
      <c r="DO18" s="630"/>
      <c r="DP18" s="631"/>
      <c r="DQ18" s="635" t="s">
        <v>124</v>
      </c>
      <c r="DR18" s="630"/>
      <c r="DS18" s="630"/>
      <c r="DT18" s="630"/>
      <c r="DU18" s="630"/>
      <c r="DV18" s="630"/>
      <c r="DW18" s="630"/>
      <c r="DX18" s="630"/>
      <c r="DY18" s="630"/>
      <c r="DZ18" s="630"/>
      <c r="EA18" s="630"/>
      <c r="EB18" s="630"/>
      <c r="EC18" s="673"/>
    </row>
    <row r="19" spans="2:133" ht="11.25" customHeight="1" x14ac:dyDescent="0.15">
      <c r="B19" s="626" t="s">
        <v>266</v>
      </c>
      <c r="C19" s="627"/>
      <c r="D19" s="627"/>
      <c r="E19" s="627"/>
      <c r="F19" s="627"/>
      <c r="G19" s="627"/>
      <c r="H19" s="627"/>
      <c r="I19" s="627"/>
      <c r="J19" s="627"/>
      <c r="K19" s="627"/>
      <c r="L19" s="627"/>
      <c r="M19" s="627"/>
      <c r="N19" s="627"/>
      <c r="O19" s="627"/>
      <c r="P19" s="627"/>
      <c r="Q19" s="628"/>
      <c r="R19" s="629">
        <v>13460</v>
      </c>
      <c r="S19" s="630"/>
      <c r="T19" s="630"/>
      <c r="U19" s="630"/>
      <c r="V19" s="630"/>
      <c r="W19" s="630"/>
      <c r="X19" s="630"/>
      <c r="Y19" s="631"/>
      <c r="Z19" s="656">
        <v>0.1</v>
      </c>
      <c r="AA19" s="656"/>
      <c r="AB19" s="656"/>
      <c r="AC19" s="656"/>
      <c r="AD19" s="657">
        <v>13460</v>
      </c>
      <c r="AE19" s="657"/>
      <c r="AF19" s="657"/>
      <c r="AG19" s="657"/>
      <c r="AH19" s="657"/>
      <c r="AI19" s="657"/>
      <c r="AJ19" s="657"/>
      <c r="AK19" s="657"/>
      <c r="AL19" s="632">
        <v>0.2</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v>626</v>
      </c>
      <c r="BH19" s="630"/>
      <c r="BI19" s="630"/>
      <c r="BJ19" s="630"/>
      <c r="BK19" s="630"/>
      <c r="BL19" s="630"/>
      <c r="BM19" s="630"/>
      <c r="BN19" s="631"/>
      <c r="BO19" s="656">
        <v>0</v>
      </c>
      <c r="BP19" s="656"/>
      <c r="BQ19" s="656"/>
      <c r="BR19" s="656"/>
      <c r="BS19" s="657" t="s">
        <v>124</v>
      </c>
      <c r="BT19" s="657"/>
      <c r="BU19" s="657"/>
      <c r="BV19" s="657"/>
      <c r="BW19" s="657"/>
      <c r="BX19" s="657"/>
      <c r="BY19" s="657"/>
      <c r="BZ19" s="657"/>
      <c r="CA19" s="657"/>
      <c r="CB19" s="715"/>
      <c r="CD19" s="663" t="s">
        <v>268</v>
      </c>
      <c r="CE19" s="664"/>
      <c r="CF19" s="664"/>
      <c r="CG19" s="664"/>
      <c r="CH19" s="664"/>
      <c r="CI19" s="664"/>
      <c r="CJ19" s="664"/>
      <c r="CK19" s="664"/>
      <c r="CL19" s="664"/>
      <c r="CM19" s="664"/>
      <c r="CN19" s="664"/>
      <c r="CO19" s="664"/>
      <c r="CP19" s="664"/>
      <c r="CQ19" s="665"/>
      <c r="CR19" s="629" t="s">
        <v>124</v>
      </c>
      <c r="CS19" s="630"/>
      <c r="CT19" s="630"/>
      <c r="CU19" s="630"/>
      <c r="CV19" s="630"/>
      <c r="CW19" s="630"/>
      <c r="CX19" s="630"/>
      <c r="CY19" s="631"/>
      <c r="CZ19" s="656" t="s">
        <v>124</v>
      </c>
      <c r="DA19" s="656"/>
      <c r="DB19" s="656"/>
      <c r="DC19" s="656"/>
      <c r="DD19" s="635" t="s">
        <v>124</v>
      </c>
      <c r="DE19" s="630"/>
      <c r="DF19" s="630"/>
      <c r="DG19" s="630"/>
      <c r="DH19" s="630"/>
      <c r="DI19" s="630"/>
      <c r="DJ19" s="630"/>
      <c r="DK19" s="630"/>
      <c r="DL19" s="630"/>
      <c r="DM19" s="630"/>
      <c r="DN19" s="630"/>
      <c r="DO19" s="630"/>
      <c r="DP19" s="631"/>
      <c r="DQ19" s="635" t="s">
        <v>124</v>
      </c>
      <c r="DR19" s="630"/>
      <c r="DS19" s="630"/>
      <c r="DT19" s="630"/>
      <c r="DU19" s="630"/>
      <c r="DV19" s="630"/>
      <c r="DW19" s="630"/>
      <c r="DX19" s="630"/>
      <c r="DY19" s="630"/>
      <c r="DZ19" s="630"/>
      <c r="EA19" s="630"/>
      <c r="EB19" s="630"/>
      <c r="EC19" s="673"/>
    </row>
    <row r="20" spans="2:133" ht="11.25" customHeight="1" x14ac:dyDescent="0.15">
      <c r="B20" s="626" t="s">
        <v>269</v>
      </c>
      <c r="C20" s="627"/>
      <c r="D20" s="627"/>
      <c r="E20" s="627"/>
      <c r="F20" s="627"/>
      <c r="G20" s="627"/>
      <c r="H20" s="627"/>
      <c r="I20" s="627"/>
      <c r="J20" s="627"/>
      <c r="K20" s="627"/>
      <c r="L20" s="627"/>
      <c r="M20" s="627"/>
      <c r="N20" s="627"/>
      <c r="O20" s="627"/>
      <c r="P20" s="627"/>
      <c r="Q20" s="628"/>
      <c r="R20" s="629">
        <v>2173</v>
      </c>
      <c r="S20" s="630"/>
      <c r="T20" s="630"/>
      <c r="U20" s="630"/>
      <c r="V20" s="630"/>
      <c r="W20" s="630"/>
      <c r="X20" s="630"/>
      <c r="Y20" s="631"/>
      <c r="Z20" s="656">
        <v>0</v>
      </c>
      <c r="AA20" s="656"/>
      <c r="AB20" s="656"/>
      <c r="AC20" s="656"/>
      <c r="AD20" s="657">
        <v>2173</v>
      </c>
      <c r="AE20" s="657"/>
      <c r="AF20" s="657"/>
      <c r="AG20" s="657"/>
      <c r="AH20" s="657"/>
      <c r="AI20" s="657"/>
      <c r="AJ20" s="657"/>
      <c r="AK20" s="657"/>
      <c r="AL20" s="632">
        <v>0</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v>626</v>
      </c>
      <c r="BH20" s="630"/>
      <c r="BI20" s="630"/>
      <c r="BJ20" s="630"/>
      <c r="BK20" s="630"/>
      <c r="BL20" s="630"/>
      <c r="BM20" s="630"/>
      <c r="BN20" s="631"/>
      <c r="BO20" s="656">
        <v>0</v>
      </c>
      <c r="BP20" s="656"/>
      <c r="BQ20" s="656"/>
      <c r="BR20" s="656"/>
      <c r="BS20" s="657" t="s">
        <v>124</v>
      </c>
      <c r="BT20" s="657"/>
      <c r="BU20" s="657"/>
      <c r="BV20" s="657"/>
      <c r="BW20" s="657"/>
      <c r="BX20" s="657"/>
      <c r="BY20" s="657"/>
      <c r="BZ20" s="657"/>
      <c r="CA20" s="657"/>
      <c r="CB20" s="715"/>
      <c r="CD20" s="663" t="s">
        <v>271</v>
      </c>
      <c r="CE20" s="664"/>
      <c r="CF20" s="664"/>
      <c r="CG20" s="664"/>
      <c r="CH20" s="664"/>
      <c r="CI20" s="664"/>
      <c r="CJ20" s="664"/>
      <c r="CK20" s="664"/>
      <c r="CL20" s="664"/>
      <c r="CM20" s="664"/>
      <c r="CN20" s="664"/>
      <c r="CO20" s="664"/>
      <c r="CP20" s="664"/>
      <c r="CQ20" s="665"/>
      <c r="CR20" s="629">
        <v>21728977</v>
      </c>
      <c r="CS20" s="630"/>
      <c r="CT20" s="630"/>
      <c r="CU20" s="630"/>
      <c r="CV20" s="630"/>
      <c r="CW20" s="630"/>
      <c r="CX20" s="630"/>
      <c r="CY20" s="631"/>
      <c r="CZ20" s="656">
        <v>100</v>
      </c>
      <c r="DA20" s="656"/>
      <c r="DB20" s="656"/>
      <c r="DC20" s="656"/>
      <c r="DD20" s="635">
        <v>4200568</v>
      </c>
      <c r="DE20" s="630"/>
      <c r="DF20" s="630"/>
      <c r="DG20" s="630"/>
      <c r="DH20" s="630"/>
      <c r="DI20" s="630"/>
      <c r="DJ20" s="630"/>
      <c r="DK20" s="630"/>
      <c r="DL20" s="630"/>
      <c r="DM20" s="630"/>
      <c r="DN20" s="630"/>
      <c r="DO20" s="630"/>
      <c r="DP20" s="631"/>
      <c r="DQ20" s="635">
        <v>14847273</v>
      </c>
      <c r="DR20" s="630"/>
      <c r="DS20" s="630"/>
      <c r="DT20" s="630"/>
      <c r="DU20" s="630"/>
      <c r="DV20" s="630"/>
      <c r="DW20" s="630"/>
      <c r="DX20" s="630"/>
      <c r="DY20" s="630"/>
      <c r="DZ20" s="630"/>
      <c r="EA20" s="630"/>
      <c r="EB20" s="630"/>
      <c r="EC20" s="673"/>
    </row>
    <row r="21" spans="2:133" ht="11.25" customHeight="1" x14ac:dyDescent="0.15">
      <c r="B21" s="626" t="s">
        <v>272</v>
      </c>
      <c r="C21" s="627"/>
      <c r="D21" s="627"/>
      <c r="E21" s="627"/>
      <c r="F21" s="627"/>
      <c r="G21" s="627"/>
      <c r="H21" s="627"/>
      <c r="I21" s="627"/>
      <c r="J21" s="627"/>
      <c r="K21" s="627"/>
      <c r="L21" s="627"/>
      <c r="M21" s="627"/>
      <c r="N21" s="627"/>
      <c r="O21" s="627"/>
      <c r="P21" s="627"/>
      <c r="Q21" s="628"/>
      <c r="R21" s="629">
        <v>1810</v>
      </c>
      <c r="S21" s="630"/>
      <c r="T21" s="630"/>
      <c r="U21" s="630"/>
      <c r="V21" s="630"/>
      <c r="W21" s="630"/>
      <c r="X21" s="630"/>
      <c r="Y21" s="631"/>
      <c r="Z21" s="656">
        <v>0</v>
      </c>
      <c r="AA21" s="656"/>
      <c r="AB21" s="656"/>
      <c r="AC21" s="656"/>
      <c r="AD21" s="657">
        <v>1810</v>
      </c>
      <c r="AE21" s="657"/>
      <c r="AF21" s="657"/>
      <c r="AG21" s="657"/>
      <c r="AH21" s="657"/>
      <c r="AI21" s="657"/>
      <c r="AJ21" s="657"/>
      <c r="AK21" s="657"/>
      <c r="AL21" s="632">
        <v>0</v>
      </c>
      <c r="AM21" s="633"/>
      <c r="AN21" s="633"/>
      <c r="AO21" s="658"/>
      <c r="AP21" s="722" t="s">
        <v>273</v>
      </c>
      <c r="AQ21" s="729"/>
      <c r="AR21" s="729"/>
      <c r="AS21" s="729"/>
      <c r="AT21" s="729"/>
      <c r="AU21" s="729"/>
      <c r="AV21" s="729"/>
      <c r="AW21" s="729"/>
      <c r="AX21" s="729"/>
      <c r="AY21" s="729"/>
      <c r="AZ21" s="729"/>
      <c r="BA21" s="729"/>
      <c r="BB21" s="729"/>
      <c r="BC21" s="729"/>
      <c r="BD21" s="729"/>
      <c r="BE21" s="729"/>
      <c r="BF21" s="724"/>
      <c r="BG21" s="629">
        <v>626</v>
      </c>
      <c r="BH21" s="630"/>
      <c r="BI21" s="630"/>
      <c r="BJ21" s="630"/>
      <c r="BK21" s="630"/>
      <c r="BL21" s="630"/>
      <c r="BM21" s="630"/>
      <c r="BN21" s="631"/>
      <c r="BO21" s="656">
        <v>0</v>
      </c>
      <c r="BP21" s="656"/>
      <c r="BQ21" s="656"/>
      <c r="BR21" s="656"/>
      <c r="BS21" s="657" t="s">
        <v>124</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274</v>
      </c>
      <c r="C22" s="693"/>
      <c r="D22" s="693"/>
      <c r="E22" s="693"/>
      <c r="F22" s="693"/>
      <c r="G22" s="693"/>
      <c r="H22" s="693"/>
      <c r="I22" s="693"/>
      <c r="J22" s="693"/>
      <c r="K22" s="693"/>
      <c r="L22" s="693"/>
      <c r="M22" s="693"/>
      <c r="N22" s="693"/>
      <c r="O22" s="693"/>
      <c r="P22" s="693"/>
      <c r="Q22" s="694"/>
      <c r="R22" s="629">
        <v>12455</v>
      </c>
      <c r="S22" s="630"/>
      <c r="T22" s="630"/>
      <c r="U22" s="630"/>
      <c r="V22" s="630"/>
      <c r="W22" s="630"/>
      <c r="X22" s="630"/>
      <c r="Y22" s="631"/>
      <c r="Z22" s="656">
        <v>0.1</v>
      </c>
      <c r="AA22" s="656"/>
      <c r="AB22" s="656"/>
      <c r="AC22" s="656"/>
      <c r="AD22" s="657">
        <v>12455</v>
      </c>
      <c r="AE22" s="657"/>
      <c r="AF22" s="657"/>
      <c r="AG22" s="657"/>
      <c r="AH22" s="657"/>
      <c r="AI22" s="657"/>
      <c r="AJ22" s="657"/>
      <c r="AK22" s="657"/>
      <c r="AL22" s="632">
        <v>0.20000000298023224</v>
      </c>
      <c r="AM22" s="633"/>
      <c r="AN22" s="633"/>
      <c r="AO22" s="658"/>
      <c r="AP22" s="722" t="s">
        <v>275</v>
      </c>
      <c r="AQ22" s="729"/>
      <c r="AR22" s="729"/>
      <c r="AS22" s="729"/>
      <c r="AT22" s="729"/>
      <c r="AU22" s="729"/>
      <c r="AV22" s="729"/>
      <c r="AW22" s="729"/>
      <c r="AX22" s="729"/>
      <c r="AY22" s="729"/>
      <c r="AZ22" s="729"/>
      <c r="BA22" s="729"/>
      <c r="BB22" s="729"/>
      <c r="BC22" s="729"/>
      <c r="BD22" s="729"/>
      <c r="BE22" s="729"/>
      <c r="BF22" s="724"/>
      <c r="BG22" s="629" t="s">
        <v>124</v>
      </c>
      <c r="BH22" s="630"/>
      <c r="BI22" s="630"/>
      <c r="BJ22" s="630"/>
      <c r="BK22" s="630"/>
      <c r="BL22" s="630"/>
      <c r="BM22" s="630"/>
      <c r="BN22" s="631"/>
      <c r="BO22" s="656" t="s">
        <v>124</v>
      </c>
      <c r="BP22" s="656"/>
      <c r="BQ22" s="656"/>
      <c r="BR22" s="656"/>
      <c r="BS22" s="657" t="s">
        <v>124</v>
      </c>
      <c r="BT22" s="657"/>
      <c r="BU22" s="657"/>
      <c r="BV22" s="657"/>
      <c r="BW22" s="657"/>
      <c r="BX22" s="657"/>
      <c r="BY22" s="657"/>
      <c r="BZ22" s="657"/>
      <c r="CA22" s="657"/>
      <c r="CB22" s="715"/>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277</v>
      </c>
      <c r="C23" s="627"/>
      <c r="D23" s="627"/>
      <c r="E23" s="627"/>
      <c r="F23" s="627"/>
      <c r="G23" s="627"/>
      <c r="H23" s="627"/>
      <c r="I23" s="627"/>
      <c r="J23" s="627"/>
      <c r="K23" s="627"/>
      <c r="L23" s="627"/>
      <c r="M23" s="627"/>
      <c r="N23" s="627"/>
      <c r="O23" s="627"/>
      <c r="P23" s="627"/>
      <c r="Q23" s="628"/>
      <c r="R23" s="629">
        <v>3984170</v>
      </c>
      <c r="S23" s="630"/>
      <c r="T23" s="630"/>
      <c r="U23" s="630"/>
      <c r="V23" s="630"/>
      <c r="W23" s="630"/>
      <c r="X23" s="630"/>
      <c r="Y23" s="631"/>
      <c r="Z23" s="656">
        <v>17.899999999999999</v>
      </c>
      <c r="AA23" s="656"/>
      <c r="AB23" s="656"/>
      <c r="AC23" s="656"/>
      <c r="AD23" s="657">
        <v>3304696</v>
      </c>
      <c r="AE23" s="657"/>
      <c r="AF23" s="657"/>
      <c r="AG23" s="657"/>
      <c r="AH23" s="657"/>
      <c r="AI23" s="657"/>
      <c r="AJ23" s="657"/>
      <c r="AK23" s="657"/>
      <c r="AL23" s="632">
        <v>42.2</v>
      </c>
      <c r="AM23" s="633"/>
      <c r="AN23" s="633"/>
      <c r="AO23" s="658"/>
      <c r="AP23" s="722" t="s">
        <v>278</v>
      </c>
      <c r="AQ23" s="729"/>
      <c r="AR23" s="729"/>
      <c r="AS23" s="729"/>
      <c r="AT23" s="729"/>
      <c r="AU23" s="729"/>
      <c r="AV23" s="729"/>
      <c r="AW23" s="729"/>
      <c r="AX23" s="729"/>
      <c r="AY23" s="729"/>
      <c r="AZ23" s="729"/>
      <c r="BA23" s="729"/>
      <c r="BB23" s="729"/>
      <c r="BC23" s="729"/>
      <c r="BD23" s="729"/>
      <c r="BE23" s="729"/>
      <c r="BF23" s="724"/>
      <c r="BG23" s="629" t="s">
        <v>124</v>
      </c>
      <c r="BH23" s="630"/>
      <c r="BI23" s="630"/>
      <c r="BJ23" s="630"/>
      <c r="BK23" s="630"/>
      <c r="BL23" s="630"/>
      <c r="BM23" s="630"/>
      <c r="BN23" s="631"/>
      <c r="BO23" s="656" t="s">
        <v>124</v>
      </c>
      <c r="BP23" s="656"/>
      <c r="BQ23" s="656"/>
      <c r="BR23" s="656"/>
      <c r="BS23" s="657" t="s">
        <v>124</v>
      </c>
      <c r="BT23" s="657"/>
      <c r="BU23" s="657"/>
      <c r="BV23" s="657"/>
      <c r="BW23" s="657"/>
      <c r="BX23" s="657"/>
      <c r="BY23" s="657"/>
      <c r="BZ23" s="657"/>
      <c r="CA23" s="657"/>
      <c r="CB23" s="715"/>
      <c r="CD23" s="731" t="s">
        <v>218</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40" t="s">
        <v>282</v>
      </c>
      <c r="DM23" s="741"/>
      <c r="DN23" s="741"/>
      <c r="DO23" s="741"/>
      <c r="DP23" s="741"/>
      <c r="DQ23" s="741"/>
      <c r="DR23" s="741"/>
      <c r="DS23" s="741"/>
      <c r="DT23" s="741"/>
      <c r="DU23" s="741"/>
      <c r="DV23" s="742"/>
      <c r="DW23" s="731" t="s">
        <v>283</v>
      </c>
      <c r="DX23" s="732"/>
      <c r="DY23" s="732"/>
      <c r="DZ23" s="732"/>
      <c r="EA23" s="732"/>
      <c r="EB23" s="732"/>
      <c r="EC23" s="733"/>
    </row>
    <row r="24" spans="2:133" ht="11.25" customHeight="1" x14ac:dyDescent="0.15">
      <c r="B24" s="626" t="s">
        <v>284</v>
      </c>
      <c r="C24" s="627"/>
      <c r="D24" s="627"/>
      <c r="E24" s="627"/>
      <c r="F24" s="627"/>
      <c r="G24" s="627"/>
      <c r="H24" s="627"/>
      <c r="I24" s="627"/>
      <c r="J24" s="627"/>
      <c r="K24" s="627"/>
      <c r="L24" s="627"/>
      <c r="M24" s="627"/>
      <c r="N24" s="627"/>
      <c r="O24" s="627"/>
      <c r="P24" s="627"/>
      <c r="Q24" s="628"/>
      <c r="R24" s="629">
        <v>3304696</v>
      </c>
      <c r="S24" s="630"/>
      <c r="T24" s="630"/>
      <c r="U24" s="630"/>
      <c r="V24" s="630"/>
      <c r="W24" s="630"/>
      <c r="X24" s="630"/>
      <c r="Y24" s="631"/>
      <c r="Z24" s="656">
        <v>14.8</v>
      </c>
      <c r="AA24" s="656"/>
      <c r="AB24" s="656"/>
      <c r="AC24" s="656"/>
      <c r="AD24" s="657">
        <v>3304696</v>
      </c>
      <c r="AE24" s="657"/>
      <c r="AF24" s="657"/>
      <c r="AG24" s="657"/>
      <c r="AH24" s="657"/>
      <c r="AI24" s="657"/>
      <c r="AJ24" s="657"/>
      <c r="AK24" s="657"/>
      <c r="AL24" s="632">
        <v>42.2</v>
      </c>
      <c r="AM24" s="633"/>
      <c r="AN24" s="633"/>
      <c r="AO24" s="658"/>
      <c r="AP24" s="722" t="s">
        <v>285</v>
      </c>
      <c r="AQ24" s="729"/>
      <c r="AR24" s="729"/>
      <c r="AS24" s="729"/>
      <c r="AT24" s="729"/>
      <c r="AU24" s="729"/>
      <c r="AV24" s="729"/>
      <c r="AW24" s="729"/>
      <c r="AX24" s="729"/>
      <c r="AY24" s="729"/>
      <c r="AZ24" s="729"/>
      <c r="BA24" s="729"/>
      <c r="BB24" s="729"/>
      <c r="BC24" s="729"/>
      <c r="BD24" s="729"/>
      <c r="BE24" s="729"/>
      <c r="BF24" s="724"/>
      <c r="BG24" s="629" t="s">
        <v>124</v>
      </c>
      <c r="BH24" s="630"/>
      <c r="BI24" s="630"/>
      <c r="BJ24" s="630"/>
      <c r="BK24" s="630"/>
      <c r="BL24" s="630"/>
      <c r="BM24" s="630"/>
      <c r="BN24" s="631"/>
      <c r="BO24" s="656" t="s">
        <v>124</v>
      </c>
      <c r="BP24" s="656"/>
      <c r="BQ24" s="656"/>
      <c r="BR24" s="656"/>
      <c r="BS24" s="657" t="s">
        <v>124</v>
      </c>
      <c r="BT24" s="657"/>
      <c r="BU24" s="657"/>
      <c r="BV24" s="657"/>
      <c r="BW24" s="657"/>
      <c r="BX24" s="657"/>
      <c r="BY24" s="657"/>
      <c r="BZ24" s="657"/>
      <c r="CA24" s="657"/>
      <c r="CB24" s="715"/>
      <c r="CD24" s="685" t="s">
        <v>286</v>
      </c>
      <c r="CE24" s="686"/>
      <c r="CF24" s="686"/>
      <c r="CG24" s="686"/>
      <c r="CH24" s="686"/>
      <c r="CI24" s="686"/>
      <c r="CJ24" s="686"/>
      <c r="CK24" s="686"/>
      <c r="CL24" s="686"/>
      <c r="CM24" s="686"/>
      <c r="CN24" s="686"/>
      <c r="CO24" s="686"/>
      <c r="CP24" s="686"/>
      <c r="CQ24" s="687"/>
      <c r="CR24" s="682">
        <v>6590015</v>
      </c>
      <c r="CS24" s="683"/>
      <c r="CT24" s="683"/>
      <c r="CU24" s="683"/>
      <c r="CV24" s="683"/>
      <c r="CW24" s="683"/>
      <c r="CX24" s="683"/>
      <c r="CY24" s="726"/>
      <c r="CZ24" s="727">
        <v>30.3</v>
      </c>
      <c r="DA24" s="702"/>
      <c r="DB24" s="702"/>
      <c r="DC24" s="730"/>
      <c r="DD24" s="725">
        <v>4367102</v>
      </c>
      <c r="DE24" s="683"/>
      <c r="DF24" s="683"/>
      <c r="DG24" s="683"/>
      <c r="DH24" s="683"/>
      <c r="DI24" s="683"/>
      <c r="DJ24" s="683"/>
      <c r="DK24" s="726"/>
      <c r="DL24" s="725">
        <v>4262344</v>
      </c>
      <c r="DM24" s="683"/>
      <c r="DN24" s="683"/>
      <c r="DO24" s="683"/>
      <c r="DP24" s="683"/>
      <c r="DQ24" s="683"/>
      <c r="DR24" s="683"/>
      <c r="DS24" s="683"/>
      <c r="DT24" s="683"/>
      <c r="DU24" s="683"/>
      <c r="DV24" s="726"/>
      <c r="DW24" s="727">
        <v>52.3</v>
      </c>
      <c r="DX24" s="702"/>
      <c r="DY24" s="702"/>
      <c r="DZ24" s="702"/>
      <c r="EA24" s="702"/>
      <c r="EB24" s="702"/>
      <c r="EC24" s="728"/>
    </row>
    <row r="25" spans="2:133" ht="11.25" customHeight="1" x14ac:dyDescent="0.15">
      <c r="B25" s="626" t="s">
        <v>287</v>
      </c>
      <c r="C25" s="627"/>
      <c r="D25" s="627"/>
      <c r="E25" s="627"/>
      <c r="F25" s="627"/>
      <c r="G25" s="627"/>
      <c r="H25" s="627"/>
      <c r="I25" s="627"/>
      <c r="J25" s="627"/>
      <c r="K25" s="627"/>
      <c r="L25" s="627"/>
      <c r="M25" s="627"/>
      <c r="N25" s="627"/>
      <c r="O25" s="627"/>
      <c r="P25" s="627"/>
      <c r="Q25" s="628"/>
      <c r="R25" s="629">
        <v>679474</v>
      </c>
      <c r="S25" s="630"/>
      <c r="T25" s="630"/>
      <c r="U25" s="630"/>
      <c r="V25" s="630"/>
      <c r="W25" s="630"/>
      <c r="X25" s="630"/>
      <c r="Y25" s="631"/>
      <c r="Z25" s="656">
        <v>3</v>
      </c>
      <c r="AA25" s="656"/>
      <c r="AB25" s="656"/>
      <c r="AC25" s="656"/>
      <c r="AD25" s="657" t="s">
        <v>124</v>
      </c>
      <c r="AE25" s="657"/>
      <c r="AF25" s="657"/>
      <c r="AG25" s="657"/>
      <c r="AH25" s="657"/>
      <c r="AI25" s="657"/>
      <c r="AJ25" s="657"/>
      <c r="AK25" s="657"/>
      <c r="AL25" s="632" t="s">
        <v>124</v>
      </c>
      <c r="AM25" s="633"/>
      <c r="AN25" s="633"/>
      <c r="AO25" s="658"/>
      <c r="AP25" s="722" t="s">
        <v>288</v>
      </c>
      <c r="AQ25" s="729"/>
      <c r="AR25" s="729"/>
      <c r="AS25" s="729"/>
      <c r="AT25" s="729"/>
      <c r="AU25" s="729"/>
      <c r="AV25" s="729"/>
      <c r="AW25" s="729"/>
      <c r="AX25" s="729"/>
      <c r="AY25" s="729"/>
      <c r="AZ25" s="729"/>
      <c r="BA25" s="729"/>
      <c r="BB25" s="729"/>
      <c r="BC25" s="729"/>
      <c r="BD25" s="729"/>
      <c r="BE25" s="729"/>
      <c r="BF25" s="724"/>
      <c r="BG25" s="629" t="s">
        <v>124</v>
      </c>
      <c r="BH25" s="630"/>
      <c r="BI25" s="630"/>
      <c r="BJ25" s="630"/>
      <c r="BK25" s="630"/>
      <c r="BL25" s="630"/>
      <c r="BM25" s="630"/>
      <c r="BN25" s="631"/>
      <c r="BO25" s="656" t="s">
        <v>124</v>
      </c>
      <c r="BP25" s="656"/>
      <c r="BQ25" s="656"/>
      <c r="BR25" s="656"/>
      <c r="BS25" s="657" t="s">
        <v>124</v>
      </c>
      <c r="BT25" s="657"/>
      <c r="BU25" s="657"/>
      <c r="BV25" s="657"/>
      <c r="BW25" s="657"/>
      <c r="BX25" s="657"/>
      <c r="BY25" s="657"/>
      <c r="BZ25" s="657"/>
      <c r="CA25" s="657"/>
      <c r="CB25" s="715"/>
      <c r="CD25" s="663" t="s">
        <v>289</v>
      </c>
      <c r="CE25" s="664"/>
      <c r="CF25" s="664"/>
      <c r="CG25" s="664"/>
      <c r="CH25" s="664"/>
      <c r="CI25" s="664"/>
      <c r="CJ25" s="664"/>
      <c r="CK25" s="664"/>
      <c r="CL25" s="664"/>
      <c r="CM25" s="664"/>
      <c r="CN25" s="664"/>
      <c r="CO25" s="664"/>
      <c r="CP25" s="664"/>
      <c r="CQ25" s="665"/>
      <c r="CR25" s="629">
        <v>2676672</v>
      </c>
      <c r="CS25" s="640"/>
      <c r="CT25" s="640"/>
      <c r="CU25" s="640"/>
      <c r="CV25" s="640"/>
      <c r="CW25" s="640"/>
      <c r="CX25" s="640"/>
      <c r="CY25" s="641"/>
      <c r="CZ25" s="632">
        <v>12.3</v>
      </c>
      <c r="DA25" s="642"/>
      <c r="DB25" s="642"/>
      <c r="DC25" s="643"/>
      <c r="DD25" s="635">
        <v>2462412</v>
      </c>
      <c r="DE25" s="640"/>
      <c r="DF25" s="640"/>
      <c r="DG25" s="640"/>
      <c r="DH25" s="640"/>
      <c r="DI25" s="640"/>
      <c r="DJ25" s="640"/>
      <c r="DK25" s="641"/>
      <c r="DL25" s="635">
        <v>2387234</v>
      </c>
      <c r="DM25" s="640"/>
      <c r="DN25" s="640"/>
      <c r="DO25" s="640"/>
      <c r="DP25" s="640"/>
      <c r="DQ25" s="640"/>
      <c r="DR25" s="640"/>
      <c r="DS25" s="640"/>
      <c r="DT25" s="640"/>
      <c r="DU25" s="640"/>
      <c r="DV25" s="641"/>
      <c r="DW25" s="632">
        <v>29.3</v>
      </c>
      <c r="DX25" s="642"/>
      <c r="DY25" s="642"/>
      <c r="DZ25" s="642"/>
      <c r="EA25" s="642"/>
      <c r="EB25" s="642"/>
      <c r="EC25" s="674"/>
    </row>
    <row r="26" spans="2:133" ht="11.25" customHeight="1" x14ac:dyDescent="0.15">
      <c r="B26" s="626" t="s">
        <v>290</v>
      </c>
      <c r="C26" s="627"/>
      <c r="D26" s="627"/>
      <c r="E26" s="627"/>
      <c r="F26" s="627"/>
      <c r="G26" s="627"/>
      <c r="H26" s="627"/>
      <c r="I26" s="627"/>
      <c r="J26" s="627"/>
      <c r="K26" s="627"/>
      <c r="L26" s="627"/>
      <c r="M26" s="627"/>
      <c r="N26" s="627"/>
      <c r="O26" s="627"/>
      <c r="P26" s="627"/>
      <c r="Q26" s="628"/>
      <c r="R26" s="629" t="s">
        <v>124</v>
      </c>
      <c r="S26" s="630"/>
      <c r="T26" s="630"/>
      <c r="U26" s="630"/>
      <c r="V26" s="630"/>
      <c r="W26" s="630"/>
      <c r="X26" s="630"/>
      <c r="Y26" s="631"/>
      <c r="Z26" s="656" t="s">
        <v>124</v>
      </c>
      <c r="AA26" s="656"/>
      <c r="AB26" s="656"/>
      <c r="AC26" s="656"/>
      <c r="AD26" s="657" t="s">
        <v>124</v>
      </c>
      <c r="AE26" s="657"/>
      <c r="AF26" s="657"/>
      <c r="AG26" s="657"/>
      <c r="AH26" s="657"/>
      <c r="AI26" s="657"/>
      <c r="AJ26" s="657"/>
      <c r="AK26" s="657"/>
      <c r="AL26" s="632" t="s">
        <v>124</v>
      </c>
      <c r="AM26" s="633"/>
      <c r="AN26" s="633"/>
      <c r="AO26" s="658"/>
      <c r="AP26" s="722" t="s">
        <v>291</v>
      </c>
      <c r="AQ26" s="723"/>
      <c r="AR26" s="723"/>
      <c r="AS26" s="723"/>
      <c r="AT26" s="723"/>
      <c r="AU26" s="723"/>
      <c r="AV26" s="723"/>
      <c r="AW26" s="723"/>
      <c r="AX26" s="723"/>
      <c r="AY26" s="723"/>
      <c r="AZ26" s="723"/>
      <c r="BA26" s="723"/>
      <c r="BB26" s="723"/>
      <c r="BC26" s="723"/>
      <c r="BD26" s="723"/>
      <c r="BE26" s="723"/>
      <c r="BF26" s="724"/>
      <c r="BG26" s="629" t="s">
        <v>124</v>
      </c>
      <c r="BH26" s="630"/>
      <c r="BI26" s="630"/>
      <c r="BJ26" s="630"/>
      <c r="BK26" s="630"/>
      <c r="BL26" s="630"/>
      <c r="BM26" s="630"/>
      <c r="BN26" s="631"/>
      <c r="BO26" s="656" t="s">
        <v>124</v>
      </c>
      <c r="BP26" s="656"/>
      <c r="BQ26" s="656"/>
      <c r="BR26" s="656"/>
      <c r="BS26" s="657" t="s">
        <v>124</v>
      </c>
      <c r="BT26" s="657"/>
      <c r="BU26" s="657"/>
      <c r="BV26" s="657"/>
      <c r="BW26" s="657"/>
      <c r="BX26" s="657"/>
      <c r="BY26" s="657"/>
      <c r="BZ26" s="657"/>
      <c r="CA26" s="657"/>
      <c r="CB26" s="715"/>
      <c r="CD26" s="663" t="s">
        <v>292</v>
      </c>
      <c r="CE26" s="664"/>
      <c r="CF26" s="664"/>
      <c r="CG26" s="664"/>
      <c r="CH26" s="664"/>
      <c r="CI26" s="664"/>
      <c r="CJ26" s="664"/>
      <c r="CK26" s="664"/>
      <c r="CL26" s="664"/>
      <c r="CM26" s="664"/>
      <c r="CN26" s="664"/>
      <c r="CO26" s="664"/>
      <c r="CP26" s="664"/>
      <c r="CQ26" s="665"/>
      <c r="CR26" s="629">
        <v>1556792</v>
      </c>
      <c r="CS26" s="630"/>
      <c r="CT26" s="630"/>
      <c r="CU26" s="630"/>
      <c r="CV26" s="630"/>
      <c r="CW26" s="630"/>
      <c r="CX26" s="630"/>
      <c r="CY26" s="631"/>
      <c r="CZ26" s="632">
        <v>7.2</v>
      </c>
      <c r="DA26" s="642"/>
      <c r="DB26" s="642"/>
      <c r="DC26" s="643"/>
      <c r="DD26" s="635">
        <v>1429214</v>
      </c>
      <c r="DE26" s="630"/>
      <c r="DF26" s="630"/>
      <c r="DG26" s="630"/>
      <c r="DH26" s="630"/>
      <c r="DI26" s="630"/>
      <c r="DJ26" s="630"/>
      <c r="DK26" s="631"/>
      <c r="DL26" s="635" t="s">
        <v>124</v>
      </c>
      <c r="DM26" s="630"/>
      <c r="DN26" s="630"/>
      <c r="DO26" s="630"/>
      <c r="DP26" s="630"/>
      <c r="DQ26" s="630"/>
      <c r="DR26" s="630"/>
      <c r="DS26" s="630"/>
      <c r="DT26" s="630"/>
      <c r="DU26" s="630"/>
      <c r="DV26" s="631"/>
      <c r="DW26" s="632" t="s">
        <v>124</v>
      </c>
      <c r="DX26" s="642"/>
      <c r="DY26" s="642"/>
      <c r="DZ26" s="642"/>
      <c r="EA26" s="642"/>
      <c r="EB26" s="642"/>
      <c r="EC26" s="674"/>
    </row>
    <row r="27" spans="2:133" ht="11.25" customHeight="1" x14ac:dyDescent="0.15">
      <c r="B27" s="626" t="s">
        <v>293</v>
      </c>
      <c r="C27" s="627"/>
      <c r="D27" s="627"/>
      <c r="E27" s="627"/>
      <c r="F27" s="627"/>
      <c r="G27" s="627"/>
      <c r="H27" s="627"/>
      <c r="I27" s="627"/>
      <c r="J27" s="627"/>
      <c r="K27" s="627"/>
      <c r="L27" s="627"/>
      <c r="M27" s="627"/>
      <c r="N27" s="627"/>
      <c r="O27" s="627"/>
      <c r="P27" s="627"/>
      <c r="Q27" s="628"/>
      <c r="R27" s="629">
        <v>8399611</v>
      </c>
      <c r="S27" s="630"/>
      <c r="T27" s="630"/>
      <c r="U27" s="630"/>
      <c r="V27" s="630"/>
      <c r="W27" s="630"/>
      <c r="X27" s="630"/>
      <c r="Y27" s="631"/>
      <c r="Z27" s="656">
        <v>37.6</v>
      </c>
      <c r="AA27" s="656"/>
      <c r="AB27" s="656"/>
      <c r="AC27" s="656"/>
      <c r="AD27" s="657">
        <v>7720137</v>
      </c>
      <c r="AE27" s="657"/>
      <c r="AF27" s="657"/>
      <c r="AG27" s="657"/>
      <c r="AH27" s="657"/>
      <c r="AI27" s="657"/>
      <c r="AJ27" s="657"/>
      <c r="AK27" s="657"/>
      <c r="AL27" s="632">
        <v>98.5</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3529866</v>
      </c>
      <c r="BH27" s="630"/>
      <c r="BI27" s="630"/>
      <c r="BJ27" s="630"/>
      <c r="BK27" s="630"/>
      <c r="BL27" s="630"/>
      <c r="BM27" s="630"/>
      <c r="BN27" s="631"/>
      <c r="BO27" s="656">
        <v>100</v>
      </c>
      <c r="BP27" s="656"/>
      <c r="BQ27" s="656"/>
      <c r="BR27" s="656"/>
      <c r="BS27" s="657">
        <v>162392</v>
      </c>
      <c r="BT27" s="657"/>
      <c r="BU27" s="657"/>
      <c r="BV27" s="657"/>
      <c r="BW27" s="657"/>
      <c r="BX27" s="657"/>
      <c r="BY27" s="657"/>
      <c r="BZ27" s="657"/>
      <c r="CA27" s="657"/>
      <c r="CB27" s="715"/>
      <c r="CD27" s="663" t="s">
        <v>295</v>
      </c>
      <c r="CE27" s="664"/>
      <c r="CF27" s="664"/>
      <c r="CG27" s="664"/>
      <c r="CH27" s="664"/>
      <c r="CI27" s="664"/>
      <c r="CJ27" s="664"/>
      <c r="CK27" s="664"/>
      <c r="CL27" s="664"/>
      <c r="CM27" s="664"/>
      <c r="CN27" s="664"/>
      <c r="CO27" s="664"/>
      <c r="CP27" s="664"/>
      <c r="CQ27" s="665"/>
      <c r="CR27" s="629">
        <v>2778928</v>
      </c>
      <c r="CS27" s="640"/>
      <c r="CT27" s="640"/>
      <c r="CU27" s="640"/>
      <c r="CV27" s="640"/>
      <c r="CW27" s="640"/>
      <c r="CX27" s="640"/>
      <c r="CY27" s="641"/>
      <c r="CZ27" s="632">
        <v>12.8</v>
      </c>
      <c r="DA27" s="642"/>
      <c r="DB27" s="642"/>
      <c r="DC27" s="643"/>
      <c r="DD27" s="635">
        <v>770275</v>
      </c>
      <c r="DE27" s="640"/>
      <c r="DF27" s="640"/>
      <c r="DG27" s="640"/>
      <c r="DH27" s="640"/>
      <c r="DI27" s="640"/>
      <c r="DJ27" s="640"/>
      <c r="DK27" s="641"/>
      <c r="DL27" s="635">
        <v>740695</v>
      </c>
      <c r="DM27" s="640"/>
      <c r="DN27" s="640"/>
      <c r="DO27" s="640"/>
      <c r="DP27" s="640"/>
      <c r="DQ27" s="640"/>
      <c r="DR27" s="640"/>
      <c r="DS27" s="640"/>
      <c r="DT27" s="640"/>
      <c r="DU27" s="640"/>
      <c r="DV27" s="641"/>
      <c r="DW27" s="632">
        <v>9.1</v>
      </c>
      <c r="DX27" s="642"/>
      <c r="DY27" s="642"/>
      <c r="DZ27" s="642"/>
      <c r="EA27" s="642"/>
      <c r="EB27" s="642"/>
      <c r="EC27" s="674"/>
    </row>
    <row r="28" spans="2:133" ht="11.25" customHeight="1" x14ac:dyDescent="0.15">
      <c r="B28" s="626" t="s">
        <v>296</v>
      </c>
      <c r="C28" s="627"/>
      <c r="D28" s="627"/>
      <c r="E28" s="627"/>
      <c r="F28" s="627"/>
      <c r="G28" s="627"/>
      <c r="H28" s="627"/>
      <c r="I28" s="627"/>
      <c r="J28" s="627"/>
      <c r="K28" s="627"/>
      <c r="L28" s="627"/>
      <c r="M28" s="627"/>
      <c r="N28" s="627"/>
      <c r="O28" s="627"/>
      <c r="P28" s="627"/>
      <c r="Q28" s="628"/>
      <c r="R28" s="629">
        <v>1674</v>
      </c>
      <c r="S28" s="630"/>
      <c r="T28" s="630"/>
      <c r="U28" s="630"/>
      <c r="V28" s="630"/>
      <c r="W28" s="630"/>
      <c r="X28" s="630"/>
      <c r="Y28" s="631"/>
      <c r="Z28" s="656">
        <v>0</v>
      </c>
      <c r="AA28" s="656"/>
      <c r="AB28" s="656"/>
      <c r="AC28" s="656"/>
      <c r="AD28" s="657">
        <v>1674</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3"/>
      <c r="CD28" s="663" t="s">
        <v>297</v>
      </c>
      <c r="CE28" s="664"/>
      <c r="CF28" s="664"/>
      <c r="CG28" s="664"/>
      <c r="CH28" s="664"/>
      <c r="CI28" s="664"/>
      <c r="CJ28" s="664"/>
      <c r="CK28" s="664"/>
      <c r="CL28" s="664"/>
      <c r="CM28" s="664"/>
      <c r="CN28" s="664"/>
      <c r="CO28" s="664"/>
      <c r="CP28" s="664"/>
      <c r="CQ28" s="665"/>
      <c r="CR28" s="629">
        <v>1134415</v>
      </c>
      <c r="CS28" s="630"/>
      <c r="CT28" s="630"/>
      <c r="CU28" s="630"/>
      <c r="CV28" s="630"/>
      <c r="CW28" s="630"/>
      <c r="CX28" s="630"/>
      <c r="CY28" s="631"/>
      <c r="CZ28" s="632">
        <v>5.2</v>
      </c>
      <c r="DA28" s="642"/>
      <c r="DB28" s="642"/>
      <c r="DC28" s="643"/>
      <c r="DD28" s="635">
        <v>1134415</v>
      </c>
      <c r="DE28" s="630"/>
      <c r="DF28" s="630"/>
      <c r="DG28" s="630"/>
      <c r="DH28" s="630"/>
      <c r="DI28" s="630"/>
      <c r="DJ28" s="630"/>
      <c r="DK28" s="631"/>
      <c r="DL28" s="635">
        <v>1134415</v>
      </c>
      <c r="DM28" s="630"/>
      <c r="DN28" s="630"/>
      <c r="DO28" s="630"/>
      <c r="DP28" s="630"/>
      <c r="DQ28" s="630"/>
      <c r="DR28" s="630"/>
      <c r="DS28" s="630"/>
      <c r="DT28" s="630"/>
      <c r="DU28" s="630"/>
      <c r="DV28" s="631"/>
      <c r="DW28" s="632">
        <v>13.9</v>
      </c>
      <c r="DX28" s="642"/>
      <c r="DY28" s="642"/>
      <c r="DZ28" s="642"/>
      <c r="EA28" s="642"/>
      <c r="EB28" s="642"/>
      <c r="EC28" s="674"/>
    </row>
    <row r="29" spans="2:133" ht="11.25" customHeight="1" x14ac:dyDescent="0.15">
      <c r="B29" s="626" t="s">
        <v>298</v>
      </c>
      <c r="C29" s="627"/>
      <c r="D29" s="627"/>
      <c r="E29" s="627"/>
      <c r="F29" s="627"/>
      <c r="G29" s="627"/>
      <c r="H29" s="627"/>
      <c r="I29" s="627"/>
      <c r="J29" s="627"/>
      <c r="K29" s="627"/>
      <c r="L29" s="627"/>
      <c r="M29" s="627"/>
      <c r="N29" s="627"/>
      <c r="O29" s="627"/>
      <c r="P29" s="627"/>
      <c r="Q29" s="628"/>
      <c r="R29" s="629">
        <v>132052</v>
      </c>
      <c r="S29" s="630"/>
      <c r="T29" s="630"/>
      <c r="U29" s="630"/>
      <c r="V29" s="630"/>
      <c r="W29" s="630"/>
      <c r="X29" s="630"/>
      <c r="Y29" s="631"/>
      <c r="Z29" s="656">
        <v>0.6</v>
      </c>
      <c r="AA29" s="656"/>
      <c r="AB29" s="656"/>
      <c r="AC29" s="656"/>
      <c r="AD29" s="657">
        <v>232</v>
      </c>
      <c r="AE29" s="657"/>
      <c r="AF29" s="657"/>
      <c r="AG29" s="657"/>
      <c r="AH29" s="657"/>
      <c r="AI29" s="657"/>
      <c r="AJ29" s="657"/>
      <c r="AK29" s="657"/>
      <c r="AL29" s="632">
        <v>0</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299</v>
      </c>
      <c r="CE29" s="717"/>
      <c r="CF29" s="663" t="s">
        <v>67</v>
      </c>
      <c r="CG29" s="664"/>
      <c r="CH29" s="664"/>
      <c r="CI29" s="664"/>
      <c r="CJ29" s="664"/>
      <c r="CK29" s="664"/>
      <c r="CL29" s="664"/>
      <c r="CM29" s="664"/>
      <c r="CN29" s="664"/>
      <c r="CO29" s="664"/>
      <c r="CP29" s="664"/>
      <c r="CQ29" s="665"/>
      <c r="CR29" s="629">
        <v>1134414</v>
      </c>
      <c r="CS29" s="640"/>
      <c r="CT29" s="640"/>
      <c r="CU29" s="640"/>
      <c r="CV29" s="640"/>
      <c r="CW29" s="640"/>
      <c r="CX29" s="640"/>
      <c r="CY29" s="641"/>
      <c r="CZ29" s="632">
        <v>5.2</v>
      </c>
      <c r="DA29" s="642"/>
      <c r="DB29" s="642"/>
      <c r="DC29" s="643"/>
      <c r="DD29" s="635">
        <v>1134414</v>
      </c>
      <c r="DE29" s="640"/>
      <c r="DF29" s="640"/>
      <c r="DG29" s="640"/>
      <c r="DH29" s="640"/>
      <c r="DI29" s="640"/>
      <c r="DJ29" s="640"/>
      <c r="DK29" s="641"/>
      <c r="DL29" s="635">
        <v>1134414</v>
      </c>
      <c r="DM29" s="640"/>
      <c r="DN29" s="640"/>
      <c r="DO29" s="640"/>
      <c r="DP29" s="640"/>
      <c r="DQ29" s="640"/>
      <c r="DR29" s="640"/>
      <c r="DS29" s="640"/>
      <c r="DT29" s="640"/>
      <c r="DU29" s="640"/>
      <c r="DV29" s="641"/>
      <c r="DW29" s="632">
        <v>13.9</v>
      </c>
      <c r="DX29" s="642"/>
      <c r="DY29" s="642"/>
      <c r="DZ29" s="642"/>
      <c r="EA29" s="642"/>
      <c r="EB29" s="642"/>
      <c r="EC29" s="674"/>
    </row>
    <row r="30" spans="2:133" ht="11.25" customHeight="1" x14ac:dyDescent="0.15">
      <c r="B30" s="626" t="s">
        <v>300</v>
      </c>
      <c r="C30" s="627"/>
      <c r="D30" s="627"/>
      <c r="E30" s="627"/>
      <c r="F30" s="627"/>
      <c r="G30" s="627"/>
      <c r="H30" s="627"/>
      <c r="I30" s="627"/>
      <c r="J30" s="627"/>
      <c r="K30" s="627"/>
      <c r="L30" s="627"/>
      <c r="M30" s="627"/>
      <c r="N30" s="627"/>
      <c r="O30" s="627"/>
      <c r="P30" s="627"/>
      <c r="Q30" s="628"/>
      <c r="R30" s="629">
        <v>104928</v>
      </c>
      <c r="S30" s="630"/>
      <c r="T30" s="630"/>
      <c r="U30" s="630"/>
      <c r="V30" s="630"/>
      <c r="W30" s="630"/>
      <c r="X30" s="630"/>
      <c r="Y30" s="631"/>
      <c r="Z30" s="656">
        <v>0.5</v>
      </c>
      <c r="AA30" s="656"/>
      <c r="AB30" s="656"/>
      <c r="AC30" s="656"/>
      <c r="AD30" s="657">
        <v>12617</v>
      </c>
      <c r="AE30" s="657"/>
      <c r="AF30" s="657"/>
      <c r="AG30" s="657"/>
      <c r="AH30" s="657"/>
      <c r="AI30" s="657"/>
      <c r="AJ30" s="657"/>
      <c r="AK30" s="657"/>
      <c r="AL30" s="632">
        <v>0.2</v>
      </c>
      <c r="AM30" s="633"/>
      <c r="AN30" s="633"/>
      <c r="AO30" s="658"/>
      <c r="AP30" s="688" t="s">
        <v>218</v>
      </c>
      <c r="AQ30" s="689"/>
      <c r="AR30" s="689"/>
      <c r="AS30" s="689"/>
      <c r="AT30" s="689"/>
      <c r="AU30" s="689"/>
      <c r="AV30" s="689"/>
      <c r="AW30" s="689"/>
      <c r="AX30" s="689"/>
      <c r="AY30" s="689"/>
      <c r="AZ30" s="689"/>
      <c r="BA30" s="689"/>
      <c r="BB30" s="689"/>
      <c r="BC30" s="689"/>
      <c r="BD30" s="689"/>
      <c r="BE30" s="689"/>
      <c r="BF30" s="690"/>
      <c r="BG30" s="688" t="s">
        <v>301</v>
      </c>
      <c r="BH30" s="713"/>
      <c r="BI30" s="713"/>
      <c r="BJ30" s="713"/>
      <c r="BK30" s="713"/>
      <c r="BL30" s="713"/>
      <c r="BM30" s="713"/>
      <c r="BN30" s="713"/>
      <c r="BO30" s="713"/>
      <c r="BP30" s="713"/>
      <c r="BQ30" s="714"/>
      <c r="BR30" s="688" t="s">
        <v>302</v>
      </c>
      <c r="BS30" s="713"/>
      <c r="BT30" s="713"/>
      <c r="BU30" s="713"/>
      <c r="BV30" s="713"/>
      <c r="BW30" s="713"/>
      <c r="BX30" s="713"/>
      <c r="BY30" s="713"/>
      <c r="BZ30" s="713"/>
      <c r="CA30" s="713"/>
      <c r="CB30" s="714"/>
      <c r="CD30" s="718"/>
      <c r="CE30" s="719"/>
      <c r="CF30" s="663" t="s">
        <v>303</v>
      </c>
      <c r="CG30" s="664"/>
      <c r="CH30" s="664"/>
      <c r="CI30" s="664"/>
      <c r="CJ30" s="664"/>
      <c r="CK30" s="664"/>
      <c r="CL30" s="664"/>
      <c r="CM30" s="664"/>
      <c r="CN30" s="664"/>
      <c r="CO30" s="664"/>
      <c r="CP30" s="664"/>
      <c r="CQ30" s="665"/>
      <c r="CR30" s="629">
        <v>1095558</v>
      </c>
      <c r="CS30" s="630"/>
      <c r="CT30" s="630"/>
      <c r="CU30" s="630"/>
      <c r="CV30" s="630"/>
      <c r="CW30" s="630"/>
      <c r="CX30" s="630"/>
      <c r="CY30" s="631"/>
      <c r="CZ30" s="632">
        <v>5</v>
      </c>
      <c r="DA30" s="642"/>
      <c r="DB30" s="642"/>
      <c r="DC30" s="643"/>
      <c r="DD30" s="635">
        <v>1095558</v>
      </c>
      <c r="DE30" s="630"/>
      <c r="DF30" s="630"/>
      <c r="DG30" s="630"/>
      <c r="DH30" s="630"/>
      <c r="DI30" s="630"/>
      <c r="DJ30" s="630"/>
      <c r="DK30" s="631"/>
      <c r="DL30" s="635">
        <v>1095558</v>
      </c>
      <c r="DM30" s="630"/>
      <c r="DN30" s="630"/>
      <c r="DO30" s="630"/>
      <c r="DP30" s="630"/>
      <c r="DQ30" s="630"/>
      <c r="DR30" s="630"/>
      <c r="DS30" s="630"/>
      <c r="DT30" s="630"/>
      <c r="DU30" s="630"/>
      <c r="DV30" s="631"/>
      <c r="DW30" s="632">
        <v>13.4</v>
      </c>
      <c r="DX30" s="642"/>
      <c r="DY30" s="642"/>
      <c r="DZ30" s="642"/>
      <c r="EA30" s="642"/>
      <c r="EB30" s="642"/>
      <c r="EC30" s="674"/>
    </row>
    <row r="31" spans="2:133" ht="11.25" customHeight="1" x14ac:dyDescent="0.15">
      <c r="B31" s="626" t="s">
        <v>304</v>
      </c>
      <c r="C31" s="627"/>
      <c r="D31" s="627"/>
      <c r="E31" s="627"/>
      <c r="F31" s="627"/>
      <c r="G31" s="627"/>
      <c r="H31" s="627"/>
      <c r="I31" s="627"/>
      <c r="J31" s="627"/>
      <c r="K31" s="627"/>
      <c r="L31" s="627"/>
      <c r="M31" s="627"/>
      <c r="N31" s="627"/>
      <c r="O31" s="627"/>
      <c r="P31" s="627"/>
      <c r="Q31" s="628"/>
      <c r="R31" s="629">
        <v>36395</v>
      </c>
      <c r="S31" s="630"/>
      <c r="T31" s="630"/>
      <c r="U31" s="630"/>
      <c r="V31" s="630"/>
      <c r="W31" s="630"/>
      <c r="X31" s="630"/>
      <c r="Y31" s="631"/>
      <c r="Z31" s="656">
        <v>0.2</v>
      </c>
      <c r="AA31" s="656"/>
      <c r="AB31" s="656"/>
      <c r="AC31" s="656"/>
      <c r="AD31" s="657">
        <v>1806</v>
      </c>
      <c r="AE31" s="657"/>
      <c r="AF31" s="657"/>
      <c r="AG31" s="657"/>
      <c r="AH31" s="657"/>
      <c r="AI31" s="657"/>
      <c r="AJ31" s="657"/>
      <c r="AK31" s="657"/>
      <c r="AL31" s="632">
        <v>0</v>
      </c>
      <c r="AM31" s="633"/>
      <c r="AN31" s="633"/>
      <c r="AO31" s="658"/>
      <c r="AP31" s="704" t="s">
        <v>305</v>
      </c>
      <c r="AQ31" s="705"/>
      <c r="AR31" s="705"/>
      <c r="AS31" s="705"/>
      <c r="AT31" s="710" t="s">
        <v>306</v>
      </c>
      <c r="AU31" s="366"/>
      <c r="AV31" s="366"/>
      <c r="AW31" s="366"/>
      <c r="AX31" s="697" t="s">
        <v>183</v>
      </c>
      <c r="AY31" s="698"/>
      <c r="AZ31" s="698"/>
      <c r="BA31" s="698"/>
      <c r="BB31" s="698"/>
      <c r="BC31" s="698"/>
      <c r="BD31" s="698"/>
      <c r="BE31" s="698"/>
      <c r="BF31" s="699"/>
      <c r="BG31" s="700">
        <v>99.3</v>
      </c>
      <c r="BH31" s="701"/>
      <c r="BI31" s="701"/>
      <c r="BJ31" s="701"/>
      <c r="BK31" s="701"/>
      <c r="BL31" s="701"/>
      <c r="BM31" s="702">
        <v>97.7</v>
      </c>
      <c r="BN31" s="701"/>
      <c r="BO31" s="701"/>
      <c r="BP31" s="701"/>
      <c r="BQ31" s="703"/>
      <c r="BR31" s="700">
        <v>98.5</v>
      </c>
      <c r="BS31" s="701"/>
      <c r="BT31" s="701"/>
      <c r="BU31" s="701"/>
      <c r="BV31" s="701"/>
      <c r="BW31" s="701"/>
      <c r="BX31" s="702">
        <v>96.9</v>
      </c>
      <c r="BY31" s="701"/>
      <c r="BZ31" s="701"/>
      <c r="CA31" s="701"/>
      <c r="CB31" s="703"/>
      <c r="CD31" s="718"/>
      <c r="CE31" s="719"/>
      <c r="CF31" s="663" t="s">
        <v>307</v>
      </c>
      <c r="CG31" s="664"/>
      <c r="CH31" s="664"/>
      <c r="CI31" s="664"/>
      <c r="CJ31" s="664"/>
      <c r="CK31" s="664"/>
      <c r="CL31" s="664"/>
      <c r="CM31" s="664"/>
      <c r="CN31" s="664"/>
      <c r="CO31" s="664"/>
      <c r="CP31" s="664"/>
      <c r="CQ31" s="665"/>
      <c r="CR31" s="629">
        <v>38856</v>
      </c>
      <c r="CS31" s="640"/>
      <c r="CT31" s="640"/>
      <c r="CU31" s="640"/>
      <c r="CV31" s="640"/>
      <c r="CW31" s="640"/>
      <c r="CX31" s="640"/>
      <c r="CY31" s="641"/>
      <c r="CZ31" s="632">
        <v>0.2</v>
      </c>
      <c r="DA31" s="642"/>
      <c r="DB31" s="642"/>
      <c r="DC31" s="643"/>
      <c r="DD31" s="635">
        <v>38856</v>
      </c>
      <c r="DE31" s="640"/>
      <c r="DF31" s="640"/>
      <c r="DG31" s="640"/>
      <c r="DH31" s="640"/>
      <c r="DI31" s="640"/>
      <c r="DJ31" s="640"/>
      <c r="DK31" s="641"/>
      <c r="DL31" s="635">
        <v>38856</v>
      </c>
      <c r="DM31" s="640"/>
      <c r="DN31" s="640"/>
      <c r="DO31" s="640"/>
      <c r="DP31" s="640"/>
      <c r="DQ31" s="640"/>
      <c r="DR31" s="640"/>
      <c r="DS31" s="640"/>
      <c r="DT31" s="640"/>
      <c r="DU31" s="640"/>
      <c r="DV31" s="641"/>
      <c r="DW31" s="632">
        <v>0.5</v>
      </c>
      <c r="DX31" s="642"/>
      <c r="DY31" s="642"/>
      <c r="DZ31" s="642"/>
      <c r="EA31" s="642"/>
      <c r="EB31" s="642"/>
      <c r="EC31" s="674"/>
    </row>
    <row r="32" spans="2:133" ht="11.25" customHeight="1" x14ac:dyDescent="0.15">
      <c r="B32" s="626" t="s">
        <v>308</v>
      </c>
      <c r="C32" s="627"/>
      <c r="D32" s="627"/>
      <c r="E32" s="627"/>
      <c r="F32" s="627"/>
      <c r="G32" s="627"/>
      <c r="H32" s="627"/>
      <c r="I32" s="627"/>
      <c r="J32" s="627"/>
      <c r="K32" s="627"/>
      <c r="L32" s="627"/>
      <c r="M32" s="627"/>
      <c r="N32" s="627"/>
      <c r="O32" s="627"/>
      <c r="P32" s="627"/>
      <c r="Q32" s="628"/>
      <c r="R32" s="629">
        <v>3793828</v>
      </c>
      <c r="S32" s="630"/>
      <c r="T32" s="630"/>
      <c r="U32" s="630"/>
      <c r="V32" s="630"/>
      <c r="W32" s="630"/>
      <c r="X32" s="630"/>
      <c r="Y32" s="631"/>
      <c r="Z32" s="656">
        <v>17</v>
      </c>
      <c r="AA32" s="656"/>
      <c r="AB32" s="656"/>
      <c r="AC32" s="656"/>
      <c r="AD32" s="657" t="s">
        <v>124</v>
      </c>
      <c r="AE32" s="657"/>
      <c r="AF32" s="657"/>
      <c r="AG32" s="657"/>
      <c r="AH32" s="657"/>
      <c r="AI32" s="657"/>
      <c r="AJ32" s="657"/>
      <c r="AK32" s="657"/>
      <c r="AL32" s="632" t="s">
        <v>124</v>
      </c>
      <c r="AM32" s="633"/>
      <c r="AN32" s="633"/>
      <c r="AO32" s="658"/>
      <c r="AP32" s="706"/>
      <c r="AQ32" s="707"/>
      <c r="AR32" s="707"/>
      <c r="AS32" s="707"/>
      <c r="AT32" s="711"/>
      <c r="AU32" s="362" t="s">
        <v>309</v>
      </c>
      <c r="AV32" s="362"/>
      <c r="AW32" s="362"/>
      <c r="AX32" s="626" t="s">
        <v>310</v>
      </c>
      <c r="AY32" s="627"/>
      <c r="AZ32" s="627"/>
      <c r="BA32" s="627"/>
      <c r="BB32" s="627"/>
      <c r="BC32" s="627"/>
      <c r="BD32" s="627"/>
      <c r="BE32" s="627"/>
      <c r="BF32" s="628"/>
      <c r="BG32" s="695">
        <v>99.3</v>
      </c>
      <c r="BH32" s="640"/>
      <c r="BI32" s="640"/>
      <c r="BJ32" s="640"/>
      <c r="BK32" s="640"/>
      <c r="BL32" s="640"/>
      <c r="BM32" s="633">
        <v>97.8</v>
      </c>
      <c r="BN32" s="696"/>
      <c r="BO32" s="696"/>
      <c r="BP32" s="696"/>
      <c r="BQ32" s="672"/>
      <c r="BR32" s="695">
        <v>99.2</v>
      </c>
      <c r="BS32" s="640"/>
      <c r="BT32" s="640"/>
      <c r="BU32" s="640"/>
      <c r="BV32" s="640"/>
      <c r="BW32" s="640"/>
      <c r="BX32" s="633">
        <v>97.6</v>
      </c>
      <c r="BY32" s="696"/>
      <c r="BZ32" s="696"/>
      <c r="CA32" s="696"/>
      <c r="CB32" s="672"/>
      <c r="CD32" s="720"/>
      <c r="CE32" s="721"/>
      <c r="CF32" s="663" t="s">
        <v>311</v>
      </c>
      <c r="CG32" s="664"/>
      <c r="CH32" s="664"/>
      <c r="CI32" s="664"/>
      <c r="CJ32" s="664"/>
      <c r="CK32" s="664"/>
      <c r="CL32" s="664"/>
      <c r="CM32" s="664"/>
      <c r="CN32" s="664"/>
      <c r="CO32" s="664"/>
      <c r="CP32" s="664"/>
      <c r="CQ32" s="665"/>
      <c r="CR32" s="629">
        <v>1</v>
      </c>
      <c r="CS32" s="630"/>
      <c r="CT32" s="630"/>
      <c r="CU32" s="630"/>
      <c r="CV32" s="630"/>
      <c r="CW32" s="630"/>
      <c r="CX32" s="630"/>
      <c r="CY32" s="631"/>
      <c r="CZ32" s="632">
        <v>0</v>
      </c>
      <c r="DA32" s="642"/>
      <c r="DB32" s="642"/>
      <c r="DC32" s="643"/>
      <c r="DD32" s="635">
        <v>1</v>
      </c>
      <c r="DE32" s="630"/>
      <c r="DF32" s="630"/>
      <c r="DG32" s="630"/>
      <c r="DH32" s="630"/>
      <c r="DI32" s="630"/>
      <c r="DJ32" s="630"/>
      <c r="DK32" s="631"/>
      <c r="DL32" s="635">
        <v>1</v>
      </c>
      <c r="DM32" s="630"/>
      <c r="DN32" s="630"/>
      <c r="DO32" s="630"/>
      <c r="DP32" s="630"/>
      <c r="DQ32" s="630"/>
      <c r="DR32" s="630"/>
      <c r="DS32" s="630"/>
      <c r="DT32" s="630"/>
      <c r="DU32" s="630"/>
      <c r="DV32" s="631"/>
      <c r="DW32" s="632">
        <v>0</v>
      </c>
      <c r="DX32" s="642"/>
      <c r="DY32" s="642"/>
      <c r="DZ32" s="642"/>
      <c r="EA32" s="642"/>
      <c r="EB32" s="642"/>
      <c r="EC32" s="674"/>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124</v>
      </c>
      <c r="S33" s="630"/>
      <c r="T33" s="630"/>
      <c r="U33" s="630"/>
      <c r="V33" s="630"/>
      <c r="W33" s="630"/>
      <c r="X33" s="630"/>
      <c r="Y33" s="631"/>
      <c r="Z33" s="656" t="s">
        <v>124</v>
      </c>
      <c r="AA33" s="656"/>
      <c r="AB33" s="656"/>
      <c r="AC33" s="656"/>
      <c r="AD33" s="657" t="s">
        <v>124</v>
      </c>
      <c r="AE33" s="657"/>
      <c r="AF33" s="657"/>
      <c r="AG33" s="657"/>
      <c r="AH33" s="657"/>
      <c r="AI33" s="657"/>
      <c r="AJ33" s="657"/>
      <c r="AK33" s="657"/>
      <c r="AL33" s="632" t="s">
        <v>124</v>
      </c>
      <c r="AM33" s="633"/>
      <c r="AN33" s="633"/>
      <c r="AO33" s="658"/>
      <c r="AP33" s="708"/>
      <c r="AQ33" s="709"/>
      <c r="AR33" s="709"/>
      <c r="AS33" s="709"/>
      <c r="AT33" s="712"/>
      <c r="AU33" s="360"/>
      <c r="AV33" s="360"/>
      <c r="AW33" s="360"/>
      <c r="AX33" s="606" t="s">
        <v>313</v>
      </c>
      <c r="AY33" s="607"/>
      <c r="AZ33" s="607"/>
      <c r="BA33" s="607"/>
      <c r="BB33" s="607"/>
      <c r="BC33" s="607"/>
      <c r="BD33" s="607"/>
      <c r="BE33" s="607"/>
      <c r="BF33" s="608"/>
      <c r="BG33" s="691">
        <v>99.3</v>
      </c>
      <c r="BH33" s="610"/>
      <c r="BI33" s="610"/>
      <c r="BJ33" s="610"/>
      <c r="BK33" s="610"/>
      <c r="BL33" s="610"/>
      <c r="BM33" s="648">
        <v>97.4</v>
      </c>
      <c r="BN33" s="610"/>
      <c r="BO33" s="610"/>
      <c r="BP33" s="610"/>
      <c r="BQ33" s="659"/>
      <c r="BR33" s="691">
        <v>97.9</v>
      </c>
      <c r="BS33" s="610"/>
      <c r="BT33" s="610"/>
      <c r="BU33" s="610"/>
      <c r="BV33" s="610"/>
      <c r="BW33" s="610"/>
      <c r="BX33" s="648">
        <v>96.2</v>
      </c>
      <c r="BY33" s="610"/>
      <c r="BZ33" s="610"/>
      <c r="CA33" s="610"/>
      <c r="CB33" s="659"/>
      <c r="CD33" s="663" t="s">
        <v>314</v>
      </c>
      <c r="CE33" s="664"/>
      <c r="CF33" s="664"/>
      <c r="CG33" s="664"/>
      <c r="CH33" s="664"/>
      <c r="CI33" s="664"/>
      <c r="CJ33" s="664"/>
      <c r="CK33" s="664"/>
      <c r="CL33" s="664"/>
      <c r="CM33" s="664"/>
      <c r="CN33" s="664"/>
      <c r="CO33" s="664"/>
      <c r="CP33" s="664"/>
      <c r="CQ33" s="665"/>
      <c r="CR33" s="629">
        <v>10906484</v>
      </c>
      <c r="CS33" s="640"/>
      <c r="CT33" s="640"/>
      <c r="CU33" s="640"/>
      <c r="CV33" s="640"/>
      <c r="CW33" s="640"/>
      <c r="CX33" s="640"/>
      <c r="CY33" s="641"/>
      <c r="CZ33" s="632">
        <v>50.2</v>
      </c>
      <c r="DA33" s="642"/>
      <c r="DB33" s="642"/>
      <c r="DC33" s="643"/>
      <c r="DD33" s="635">
        <v>9646795</v>
      </c>
      <c r="DE33" s="640"/>
      <c r="DF33" s="640"/>
      <c r="DG33" s="640"/>
      <c r="DH33" s="640"/>
      <c r="DI33" s="640"/>
      <c r="DJ33" s="640"/>
      <c r="DK33" s="641"/>
      <c r="DL33" s="635">
        <v>3426075</v>
      </c>
      <c r="DM33" s="640"/>
      <c r="DN33" s="640"/>
      <c r="DO33" s="640"/>
      <c r="DP33" s="640"/>
      <c r="DQ33" s="640"/>
      <c r="DR33" s="640"/>
      <c r="DS33" s="640"/>
      <c r="DT33" s="640"/>
      <c r="DU33" s="640"/>
      <c r="DV33" s="641"/>
      <c r="DW33" s="632">
        <v>42</v>
      </c>
      <c r="DX33" s="642"/>
      <c r="DY33" s="642"/>
      <c r="DZ33" s="642"/>
      <c r="EA33" s="642"/>
      <c r="EB33" s="642"/>
      <c r="EC33" s="674"/>
    </row>
    <row r="34" spans="2:133" ht="11.25" customHeight="1" x14ac:dyDescent="0.15">
      <c r="B34" s="626" t="s">
        <v>315</v>
      </c>
      <c r="C34" s="627"/>
      <c r="D34" s="627"/>
      <c r="E34" s="627"/>
      <c r="F34" s="627"/>
      <c r="G34" s="627"/>
      <c r="H34" s="627"/>
      <c r="I34" s="627"/>
      <c r="J34" s="627"/>
      <c r="K34" s="627"/>
      <c r="L34" s="627"/>
      <c r="M34" s="627"/>
      <c r="N34" s="627"/>
      <c r="O34" s="627"/>
      <c r="P34" s="627"/>
      <c r="Q34" s="628"/>
      <c r="R34" s="629">
        <v>1373904</v>
      </c>
      <c r="S34" s="630"/>
      <c r="T34" s="630"/>
      <c r="U34" s="630"/>
      <c r="V34" s="630"/>
      <c r="W34" s="630"/>
      <c r="X34" s="630"/>
      <c r="Y34" s="631"/>
      <c r="Z34" s="656">
        <v>6.2</v>
      </c>
      <c r="AA34" s="656"/>
      <c r="AB34" s="656"/>
      <c r="AC34" s="656"/>
      <c r="AD34" s="657" t="s">
        <v>124</v>
      </c>
      <c r="AE34" s="657"/>
      <c r="AF34" s="657"/>
      <c r="AG34" s="657"/>
      <c r="AH34" s="657"/>
      <c r="AI34" s="657"/>
      <c r="AJ34" s="657"/>
      <c r="AK34" s="657"/>
      <c r="AL34" s="632" t="s">
        <v>124</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3" t="s">
        <v>316</v>
      </c>
      <c r="CE34" s="664"/>
      <c r="CF34" s="664"/>
      <c r="CG34" s="664"/>
      <c r="CH34" s="664"/>
      <c r="CI34" s="664"/>
      <c r="CJ34" s="664"/>
      <c r="CK34" s="664"/>
      <c r="CL34" s="664"/>
      <c r="CM34" s="664"/>
      <c r="CN34" s="664"/>
      <c r="CO34" s="664"/>
      <c r="CP34" s="664"/>
      <c r="CQ34" s="665"/>
      <c r="CR34" s="629">
        <v>2577290</v>
      </c>
      <c r="CS34" s="630"/>
      <c r="CT34" s="630"/>
      <c r="CU34" s="630"/>
      <c r="CV34" s="630"/>
      <c r="CW34" s="630"/>
      <c r="CX34" s="630"/>
      <c r="CY34" s="631"/>
      <c r="CZ34" s="632">
        <v>11.9</v>
      </c>
      <c r="DA34" s="642"/>
      <c r="DB34" s="642"/>
      <c r="DC34" s="643"/>
      <c r="DD34" s="635">
        <v>1980142</v>
      </c>
      <c r="DE34" s="630"/>
      <c r="DF34" s="630"/>
      <c r="DG34" s="630"/>
      <c r="DH34" s="630"/>
      <c r="DI34" s="630"/>
      <c r="DJ34" s="630"/>
      <c r="DK34" s="631"/>
      <c r="DL34" s="635">
        <v>1187728</v>
      </c>
      <c r="DM34" s="630"/>
      <c r="DN34" s="630"/>
      <c r="DO34" s="630"/>
      <c r="DP34" s="630"/>
      <c r="DQ34" s="630"/>
      <c r="DR34" s="630"/>
      <c r="DS34" s="630"/>
      <c r="DT34" s="630"/>
      <c r="DU34" s="630"/>
      <c r="DV34" s="631"/>
      <c r="DW34" s="632">
        <v>14.6</v>
      </c>
      <c r="DX34" s="642"/>
      <c r="DY34" s="642"/>
      <c r="DZ34" s="642"/>
      <c r="EA34" s="642"/>
      <c r="EB34" s="642"/>
      <c r="EC34" s="674"/>
    </row>
    <row r="35" spans="2:133" ht="11.25" customHeight="1" x14ac:dyDescent="0.15">
      <c r="B35" s="626" t="s">
        <v>317</v>
      </c>
      <c r="C35" s="627"/>
      <c r="D35" s="627"/>
      <c r="E35" s="627"/>
      <c r="F35" s="627"/>
      <c r="G35" s="627"/>
      <c r="H35" s="627"/>
      <c r="I35" s="627"/>
      <c r="J35" s="627"/>
      <c r="K35" s="627"/>
      <c r="L35" s="627"/>
      <c r="M35" s="627"/>
      <c r="N35" s="627"/>
      <c r="O35" s="627"/>
      <c r="P35" s="627"/>
      <c r="Q35" s="628"/>
      <c r="R35" s="629">
        <v>12497</v>
      </c>
      <c r="S35" s="630"/>
      <c r="T35" s="630"/>
      <c r="U35" s="630"/>
      <c r="V35" s="630"/>
      <c r="W35" s="630"/>
      <c r="X35" s="630"/>
      <c r="Y35" s="631"/>
      <c r="Z35" s="656">
        <v>0.1</v>
      </c>
      <c r="AA35" s="656"/>
      <c r="AB35" s="656"/>
      <c r="AC35" s="656"/>
      <c r="AD35" s="657">
        <v>6350</v>
      </c>
      <c r="AE35" s="657"/>
      <c r="AF35" s="657"/>
      <c r="AG35" s="657"/>
      <c r="AH35" s="657"/>
      <c r="AI35" s="657"/>
      <c r="AJ35" s="657"/>
      <c r="AK35" s="657"/>
      <c r="AL35" s="632">
        <v>0.1</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3" t="s">
        <v>320</v>
      </c>
      <c r="CE35" s="664"/>
      <c r="CF35" s="664"/>
      <c r="CG35" s="664"/>
      <c r="CH35" s="664"/>
      <c r="CI35" s="664"/>
      <c r="CJ35" s="664"/>
      <c r="CK35" s="664"/>
      <c r="CL35" s="664"/>
      <c r="CM35" s="664"/>
      <c r="CN35" s="664"/>
      <c r="CO35" s="664"/>
      <c r="CP35" s="664"/>
      <c r="CQ35" s="665"/>
      <c r="CR35" s="629">
        <v>83010</v>
      </c>
      <c r="CS35" s="640"/>
      <c r="CT35" s="640"/>
      <c r="CU35" s="640"/>
      <c r="CV35" s="640"/>
      <c r="CW35" s="640"/>
      <c r="CX35" s="640"/>
      <c r="CY35" s="641"/>
      <c r="CZ35" s="632">
        <v>0.4</v>
      </c>
      <c r="DA35" s="642"/>
      <c r="DB35" s="642"/>
      <c r="DC35" s="643"/>
      <c r="DD35" s="635">
        <v>66064</v>
      </c>
      <c r="DE35" s="640"/>
      <c r="DF35" s="640"/>
      <c r="DG35" s="640"/>
      <c r="DH35" s="640"/>
      <c r="DI35" s="640"/>
      <c r="DJ35" s="640"/>
      <c r="DK35" s="641"/>
      <c r="DL35" s="635">
        <v>66064</v>
      </c>
      <c r="DM35" s="640"/>
      <c r="DN35" s="640"/>
      <c r="DO35" s="640"/>
      <c r="DP35" s="640"/>
      <c r="DQ35" s="640"/>
      <c r="DR35" s="640"/>
      <c r="DS35" s="640"/>
      <c r="DT35" s="640"/>
      <c r="DU35" s="640"/>
      <c r="DV35" s="641"/>
      <c r="DW35" s="632">
        <v>0.8</v>
      </c>
      <c r="DX35" s="642"/>
      <c r="DY35" s="642"/>
      <c r="DZ35" s="642"/>
      <c r="EA35" s="642"/>
      <c r="EB35" s="642"/>
      <c r="EC35" s="674"/>
    </row>
    <row r="36" spans="2:133" ht="11.25" customHeight="1" x14ac:dyDescent="0.15">
      <c r="B36" s="626" t="s">
        <v>321</v>
      </c>
      <c r="C36" s="627"/>
      <c r="D36" s="627"/>
      <c r="E36" s="627"/>
      <c r="F36" s="627"/>
      <c r="G36" s="627"/>
      <c r="H36" s="627"/>
      <c r="I36" s="627"/>
      <c r="J36" s="627"/>
      <c r="K36" s="627"/>
      <c r="L36" s="627"/>
      <c r="M36" s="627"/>
      <c r="N36" s="627"/>
      <c r="O36" s="627"/>
      <c r="P36" s="627"/>
      <c r="Q36" s="628"/>
      <c r="R36" s="629">
        <v>4892781</v>
      </c>
      <c r="S36" s="630"/>
      <c r="T36" s="630"/>
      <c r="U36" s="630"/>
      <c r="V36" s="630"/>
      <c r="W36" s="630"/>
      <c r="X36" s="630"/>
      <c r="Y36" s="631"/>
      <c r="Z36" s="656">
        <v>21.9</v>
      </c>
      <c r="AA36" s="656"/>
      <c r="AB36" s="656"/>
      <c r="AC36" s="656"/>
      <c r="AD36" s="657" t="s">
        <v>124</v>
      </c>
      <c r="AE36" s="657"/>
      <c r="AF36" s="657"/>
      <c r="AG36" s="657"/>
      <c r="AH36" s="657"/>
      <c r="AI36" s="657"/>
      <c r="AJ36" s="657"/>
      <c r="AK36" s="657"/>
      <c r="AL36" s="632" t="s">
        <v>124</v>
      </c>
      <c r="AM36" s="633"/>
      <c r="AN36" s="633"/>
      <c r="AO36" s="658"/>
      <c r="AP36" s="218"/>
      <c r="AQ36" s="679" t="s">
        <v>322</v>
      </c>
      <c r="AR36" s="680"/>
      <c r="AS36" s="680"/>
      <c r="AT36" s="680"/>
      <c r="AU36" s="680"/>
      <c r="AV36" s="680"/>
      <c r="AW36" s="680"/>
      <c r="AX36" s="680"/>
      <c r="AY36" s="681"/>
      <c r="AZ36" s="682">
        <v>1942704</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183419</v>
      </c>
      <c r="BW36" s="683"/>
      <c r="BX36" s="683"/>
      <c r="BY36" s="683"/>
      <c r="BZ36" s="683"/>
      <c r="CA36" s="683"/>
      <c r="CB36" s="684"/>
      <c r="CD36" s="663" t="s">
        <v>324</v>
      </c>
      <c r="CE36" s="664"/>
      <c r="CF36" s="664"/>
      <c r="CG36" s="664"/>
      <c r="CH36" s="664"/>
      <c r="CI36" s="664"/>
      <c r="CJ36" s="664"/>
      <c r="CK36" s="664"/>
      <c r="CL36" s="664"/>
      <c r="CM36" s="664"/>
      <c r="CN36" s="664"/>
      <c r="CO36" s="664"/>
      <c r="CP36" s="664"/>
      <c r="CQ36" s="665"/>
      <c r="CR36" s="629">
        <v>3752146</v>
      </c>
      <c r="CS36" s="630"/>
      <c r="CT36" s="630"/>
      <c r="CU36" s="630"/>
      <c r="CV36" s="630"/>
      <c r="CW36" s="630"/>
      <c r="CX36" s="630"/>
      <c r="CY36" s="631"/>
      <c r="CZ36" s="632">
        <v>17.3</v>
      </c>
      <c r="DA36" s="642"/>
      <c r="DB36" s="642"/>
      <c r="DC36" s="643"/>
      <c r="DD36" s="635">
        <v>3464486</v>
      </c>
      <c r="DE36" s="630"/>
      <c r="DF36" s="630"/>
      <c r="DG36" s="630"/>
      <c r="DH36" s="630"/>
      <c r="DI36" s="630"/>
      <c r="DJ36" s="630"/>
      <c r="DK36" s="631"/>
      <c r="DL36" s="635">
        <v>956476</v>
      </c>
      <c r="DM36" s="630"/>
      <c r="DN36" s="630"/>
      <c r="DO36" s="630"/>
      <c r="DP36" s="630"/>
      <c r="DQ36" s="630"/>
      <c r="DR36" s="630"/>
      <c r="DS36" s="630"/>
      <c r="DT36" s="630"/>
      <c r="DU36" s="630"/>
      <c r="DV36" s="631"/>
      <c r="DW36" s="632">
        <v>11.7</v>
      </c>
      <c r="DX36" s="642"/>
      <c r="DY36" s="642"/>
      <c r="DZ36" s="642"/>
      <c r="EA36" s="642"/>
      <c r="EB36" s="642"/>
      <c r="EC36" s="674"/>
    </row>
    <row r="37" spans="2:133" ht="11.25" customHeight="1" x14ac:dyDescent="0.15">
      <c r="B37" s="626" t="s">
        <v>325</v>
      </c>
      <c r="C37" s="627"/>
      <c r="D37" s="627"/>
      <c r="E37" s="627"/>
      <c r="F37" s="627"/>
      <c r="G37" s="627"/>
      <c r="H37" s="627"/>
      <c r="I37" s="627"/>
      <c r="J37" s="627"/>
      <c r="K37" s="627"/>
      <c r="L37" s="627"/>
      <c r="M37" s="627"/>
      <c r="N37" s="627"/>
      <c r="O37" s="627"/>
      <c r="P37" s="627"/>
      <c r="Q37" s="628"/>
      <c r="R37" s="629">
        <v>1310491</v>
      </c>
      <c r="S37" s="630"/>
      <c r="T37" s="630"/>
      <c r="U37" s="630"/>
      <c r="V37" s="630"/>
      <c r="W37" s="630"/>
      <c r="X37" s="630"/>
      <c r="Y37" s="631"/>
      <c r="Z37" s="656">
        <v>5.9</v>
      </c>
      <c r="AA37" s="656"/>
      <c r="AB37" s="656"/>
      <c r="AC37" s="656"/>
      <c r="AD37" s="657" t="s">
        <v>124</v>
      </c>
      <c r="AE37" s="657"/>
      <c r="AF37" s="657"/>
      <c r="AG37" s="657"/>
      <c r="AH37" s="657"/>
      <c r="AI37" s="657"/>
      <c r="AJ37" s="657"/>
      <c r="AK37" s="657"/>
      <c r="AL37" s="632" t="s">
        <v>124</v>
      </c>
      <c r="AM37" s="633"/>
      <c r="AN37" s="633"/>
      <c r="AO37" s="658"/>
      <c r="AQ37" s="669" t="s">
        <v>326</v>
      </c>
      <c r="AR37" s="670"/>
      <c r="AS37" s="670"/>
      <c r="AT37" s="670"/>
      <c r="AU37" s="670"/>
      <c r="AV37" s="670"/>
      <c r="AW37" s="670"/>
      <c r="AX37" s="670"/>
      <c r="AY37" s="671"/>
      <c r="AZ37" s="629">
        <v>457392</v>
      </c>
      <c r="BA37" s="630"/>
      <c r="BB37" s="630"/>
      <c r="BC37" s="630"/>
      <c r="BD37" s="640"/>
      <c r="BE37" s="640"/>
      <c r="BF37" s="672"/>
      <c r="BG37" s="663" t="s">
        <v>327</v>
      </c>
      <c r="BH37" s="664"/>
      <c r="BI37" s="664"/>
      <c r="BJ37" s="664"/>
      <c r="BK37" s="664"/>
      <c r="BL37" s="664"/>
      <c r="BM37" s="664"/>
      <c r="BN37" s="664"/>
      <c r="BO37" s="664"/>
      <c r="BP37" s="664"/>
      <c r="BQ37" s="664"/>
      <c r="BR37" s="664"/>
      <c r="BS37" s="664"/>
      <c r="BT37" s="664"/>
      <c r="BU37" s="665"/>
      <c r="BV37" s="629">
        <v>140609</v>
      </c>
      <c r="BW37" s="630"/>
      <c r="BX37" s="630"/>
      <c r="BY37" s="630"/>
      <c r="BZ37" s="630"/>
      <c r="CA37" s="630"/>
      <c r="CB37" s="673"/>
      <c r="CD37" s="663" t="s">
        <v>328</v>
      </c>
      <c r="CE37" s="664"/>
      <c r="CF37" s="664"/>
      <c r="CG37" s="664"/>
      <c r="CH37" s="664"/>
      <c r="CI37" s="664"/>
      <c r="CJ37" s="664"/>
      <c r="CK37" s="664"/>
      <c r="CL37" s="664"/>
      <c r="CM37" s="664"/>
      <c r="CN37" s="664"/>
      <c r="CO37" s="664"/>
      <c r="CP37" s="664"/>
      <c r="CQ37" s="665"/>
      <c r="CR37" s="629">
        <v>526239</v>
      </c>
      <c r="CS37" s="640"/>
      <c r="CT37" s="640"/>
      <c r="CU37" s="640"/>
      <c r="CV37" s="640"/>
      <c r="CW37" s="640"/>
      <c r="CX37" s="640"/>
      <c r="CY37" s="641"/>
      <c r="CZ37" s="632">
        <v>2.4</v>
      </c>
      <c r="DA37" s="642"/>
      <c r="DB37" s="642"/>
      <c r="DC37" s="643"/>
      <c r="DD37" s="635">
        <v>526239</v>
      </c>
      <c r="DE37" s="640"/>
      <c r="DF37" s="640"/>
      <c r="DG37" s="640"/>
      <c r="DH37" s="640"/>
      <c r="DI37" s="640"/>
      <c r="DJ37" s="640"/>
      <c r="DK37" s="641"/>
      <c r="DL37" s="635">
        <v>417408</v>
      </c>
      <c r="DM37" s="640"/>
      <c r="DN37" s="640"/>
      <c r="DO37" s="640"/>
      <c r="DP37" s="640"/>
      <c r="DQ37" s="640"/>
      <c r="DR37" s="640"/>
      <c r="DS37" s="640"/>
      <c r="DT37" s="640"/>
      <c r="DU37" s="640"/>
      <c r="DV37" s="641"/>
      <c r="DW37" s="632">
        <v>5.0999999999999996</v>
      </c>
      <c r="DX37" s="642"/>
      <c r="DY37" s="642"/>
      <c r="DZ37" s="642"/>
      <c r="EA37" s="642"/>
      <c r="EB37" s="642"/>
      <c r="EC37" s="674"/>
    </row>
    <row r="38" spans="2:133" ht="11.25" customHeight="1" x14ac:dyDescent="0.15">
      <c r="B38" s="626" t="s">
        <v>329</v>
      </c>
      <c r="C38" s="627"/>
      <c r="D38" s="627"/>
      <c r="E38" s="627"/>
      <c r="F38" s="627"/>
      <c r="G38" s="627"/>
      <c r="H38" s="627"/>
      <c r="I38" s="627"/>
      <c r="J38" s="627"/>
      <c r="K38" s="627"/>
      <c r="L38" s="627"/>
      <c r="M38" s="627"/>
      <c r="N38" s="627"/>
      <c r="O38" s="627"/>
      <c r="P38" s="627"/>
      <c r="Q38" s="628"/>
      <c r="R38" s="629">
        <v>340502</v>
      </c>
      <c r="S38" s="630"/>
      <c r="T38" s="630"/>
      <c r="U38" s="630"/>
      <c r="V38" s="630"/>
      <c r="W38" s="630"/>
      <c r="X38" s="630"/>
      <c r="Y38" s="631"/>
      <c r="Z38" s="656">
        <v>1.5</v>
      </c>
      <c r="AA38" s="656"/>
      <c r="AB38" s="656"/>
      <c r="AC38" s="656"/>
      <c r="AD38" s="657" t="s">
        <v>124</v>
      </c>
      <c r="AE38" s="657"/>
      <c r="AF38" s="657"/>
      <c r="AG38" s="657"/>
      <c r="AH38" s="657"/>
      <c r="AI38" s="657"/>
      <c r="AJ38" s="657"/>
      <c r="AK38" s="657"/>
      <c r="AL38" s="632" t="s">
        <v>124</v>
      </c>
      <c r="AM38" s="633"/>
      <c r="AN38" s="633"/>
      <c r="AO38" s="658"/>
      <c r="AQ38" s="669" t="s">
        <v>330</v>
      </c>
      <c r="AR38" s="670"/>
      <c r="AS38" s="670"/>
      <c r="AT38" s="670"/>
      <c r="AU38" s="670"/>
      <c r="AV38" s="670"/>
      <c r="AW38" s="670"/>
      <c r="AX38" s="670"/>
      <c r="AY38" s="671"/>
      <c r="AZ38" s="629">
        <v>69735</v>
      </c>
      <c r="BA38" s="630"/>
      <c r="BB38" s="630"/>
      <c r="BC38" s="630"/>
      <c r="BD38" s="640"/>
      <c r="BE38" s="640"/>
      <c r="BF38" s="672"/>
      <c r="BG38" s="663" t="s">
        <v>331</v>
      </c>
      <c r="BH38" s="664"/>
      <c r="BI38" s="664"/>
      <c r="BJ38" s="664"/>
      <c r="BK38" s="664"/>
      <c r="BL38" s="664"/>
      <c r="BM38" s="664"/>
      <c r="BN38" s="664"/>
      <c r="BO38" s="664"/>
      <c r="BP38" s="664"/>
      <c r="BQ38" s="664"/>
      <c r="BR38" s="664"/>
      <c r="BS38" s="664"/>
      <c r="BT38" s="664"/>
      <c r="BU38" s="665"/>
      <c r="BV38" s="629">
        <v>4430</v>
      </c>
      <c r="BW38" s="630"/>
      <c r="BX38" s="630"/>
      <c r="BY38" s="630"/>
      <c r="BZ38" s="630"/>
      <c r="CA38" s="630"/>
      <c r="CB38" s="673"/>
      <c r="CD38" s="663" t="s">
        <v>332</v>
      </c>
      <c r="CE38" s="664"/>
      <c r="CF38" s="664"/>
      <c r="CG38" s="664"/>
      <c r="CH38" s="664"/>
      <c r="CI38" s="664"/>
      <c r="CJ38" s="664"/>
      <c r="CK38" s="664"/>
      <c r="CL38" s="664"/>
      <c r="CM38" s="664"/>
      <c r="CN38" s="664"/>
      <c r="CO38" s="664"/>
      <c r="CP38" s="664"/>
      <c r="CQ38" s="665"/>
      <c r="CR38" s="629">
        <v>1471542</v>
      </c>
      <c r="CS38" s="630"/>
      <c r="CT38" s="630"/>
      <c r="CU38" s="630"/>
      <c r="CV38" s="630"/>
      <c r="CW38" s="630"/>
      <c r="CX38" s="630"/>
      <c r="CY38" s="631"/>
      <c r="CZ38" s="632">
        <v>6.8</v>
      </c>
      <c r="DA38" s="642"/>
      <c r="DB38" s="642"/>
      <c r="DC38" s="643"/>
      <c r="DD38" s="635">
        <v>1130809</v>
      </c>
      <c r="DE38" s="630"/>
      <c r="DF38" s="630"/>
      <c r="DG38" s="630"/>
      <c r="DH38" s="630"/>
      <c r="DI38" s="630"/>
      <c r="DJ38" s="630"/>
      <c r="DK38" s="631"/>
      <c r="DL38" s="635">
        <v>1073297</v>
      </c>
      <c r="DM38" s="630"/>
      <c r="DN38" s="630"/>
      <c r="DO38" s="630"/>
      <c r="DP38" s="630"/>
      <c r="DQ38" s="630"/>
      <c r="DR38" s="630"/>
      <c r="DS38" s="630"/>
      <c r="DT38" s="630"/>
      <c r="DU38" s="630"/>
      <c r="DV38" s="631"/>
      <c r="DW38" s="632">
        <v>13.2</v>
      </c>
      <c r="DX38" s="642"/>
      <c r="DY38" s="642"/>
      <c r="DZ38" s="642"/>
      <c r="EA38" s="642"/>
      <c r="EB38" s="642"/>
      <c r="EC38" s="674"/>
    </row>
    <row r="39" spans="2:133" ht="11.25" customHeight="1" x14ac:dyDescent="0.15">
      <c r="B39" s="626" t="s">
        <v>333</v>
      </c>
      <c r="C39" s="627"/>
      <c r="D39" s="627"/>
      <c r="E39" s="627"/>
      <c r="F39" s="627"/>
      <c r="G39" s="627"/>
      <c r="H39" s="627"/>
      <c r="I39" s="627"/>
      <c r="J39" s="627"/>
      <c r="K39" s="627"/>
      <c r="L39" s="627"/>
      <c r="M39" s="627"/>
      <c r="N39" s="627"/>
      <c r="O39" s="627"/>
      <c r="P39" s="627"/>
      <c r="Q39" s="628"/>
      <c r="R39" s="629">
        <v>236120</v>
      </c>
      <c r="S39" s="630"/>
      <c r="T39" s="630"/>
      <c r="U39" s="630"/>
      <c r="V39" s="630"/>
      <c r="W39" s="630"/>
      <c r="X39" s="630"/>
      <c r="Y39" s="631"/>
      <c r="Z39" s="656">
        <v>1.1000000000000001</v>
      </c>
      <c r="AA39" s="656"/>
      <c r="AB39" s="656"/>
      <c r="AC39" s="656"/>
      <c r="AD39" s="657">
        <v>95567</v>
      </c>
      <c r="AE39" s="657"/>
      <c r="AF39" s="657"/>
      <c r="AG39" s="657"/>
      <c r="AH39" s="657"/>
      <c r="AI39" s="657"/>
      <c r="AJ39" s="657"/>
      <c r="AK39" s="657"/>
      <c r="AL39" s="632">
        <v>1.2</v>
      </c>
      <c r="AM39" s="633"/>
      <c r="AN39" s="633"/>
      <c r="AO39" s="658"/>
      <c r="AQ39" s="669" t="s">
        <v>334</v>
      </c>
      <c r="AR39" s="670"/>
      <c r="AS39" s="670"/>
      <c r="AT39" s="670"/>
      <c r="AU39" s="670"/>
      <c r="AV39" s="670"/>
      <c r="AW39" s="670"/>
      <c r="AX39" s="670"/>
      <c r="AY39" s="671"/>
      <c r="AZ39" s="629">
        <v>52947</v>
      </c>
      <c r="BA39" s="630"/>
      <c r="BB39" s="630"/>
      <c r="BC39" s="630"/>
      <c r="BD39" s="640"/>
      <c r="BE39" s="640"/>
      <c r="BF39" s="672"/>
      <c r="BG39" s="663" t="s">
        <v>335</v>
      </c>
      <c r="BH39" s="664"/>
      <c r="BI39" s="664"/>
      <c r="BJ39" s="664"/>
      <c r="BK39" s="664"/>
      <c r="BL39" s="664"/>
      <c r="BM39" s="664"/>
      <c r="BN39" s="664"/>
      <c r="BO39" s="664"/>
      <c r="BP39" s="664"/>
      <c r="BQ39" s="664"/>
      <c r="BR39" s="664"/>
      <c r="BS39" s="664"/>
      <c r="BT39" s="664"/>
      <c r="BU39" s="665"/>
      <c r="BV39" s="629">
        <v>7709</v>
      </c>
      <c r="BW39" s="630"/>
      <c r="BX39" s="630"/>
      <c r="BY39" s="630"/>
      <c r="BZ39" s="630"/>
      <c r="CA39" s="630"/>
      <c r="CB39" s="673"/>
      <c r="CD39" s="663" t="s">
        <v>336</v>
      </c>
      <c r="CE39" s="664"/>
      <c r="CF39" s="664"/>
      <c r="CG39" s="664"/>
      <c r="CH39" s="664"/>
      <c r="CI39" s="664"/>
      <c r="CJ39" s="664"/>
      <c r="CK39" s="664"/>
      <c r="CL39" s="664"/>
      <c r="CM39" s="664"/>
      <c r="CN39" s="664"/>
      <c r="CO39" s="664"/>
      <c r="CP39" s="664"/>
      <c r="CQ39" s="665"/>
      <c r="CR39" s="629">
        <v>2866686</v>
      </c>
      <c r="CS39" s="640"/>
      <c r="CT39" s="640"/>
      <c r="CU39" s="640"/>
      <c r="CV39" s="640"/>
      <c r="CW39" s="640"/>
      <c r="CX39" s="640"/>
      <c r="CY39" s="641"/>
      <c r="CZ39" s="632">
        <v>13.2</v>
      </c>
      <c r="DA39" s="642"/>
      <c r="DB39" s="642"/>
      <c r="DC39" s="643"/>
      <c r="DD39" s="635">
        <v>2862784</v>
      </c>
      <c r="DE39" s="640"/>
      <c r="DF39" s="640"/>
      <c r="DG39" s="640"/>
      <c r="DH39" s="640"/>
      <c r="DI39" s="640"/>
      <c r="DJ39" s="640"/>
      <c r="DK39" s="641"/>
      <c r="DL39" s="635" t="s">
        <v>124</v>
      </c>
      <c r="DM39" s="640"/>
      <c r="DN39" s="640"/>
      <c r="DO39" s="640"/>
      <c r="DP39" s="640"/>
      <c r="DQ39" s="640"/>
      <c r="DR39" s="640"/>
      <c r="DS39" s="640"/>
      <c r="DT39" s="640"/>
      <c r="DU39" s="640"/>
      <c r="DV39" s="641"/>
      <c r="DW39" s="632" t="s">
        <v>124</v>
      </c>
      <c r="DX39" s="642"/>
      <c r="DY39" s="642"/>
      <c r="DZ39" s="642"/>
      <c r="EA39" s="642"/>
      <c r="EB39" s="642"/>
      <c r="EC39" s="674"/>
    </row>
    <row r="40" spans="2:133" ht="11.25" customHeight="1" x14ac:dyDescent="0.15">
      <c r="B40" s="626" t="s">
        <v>337</v>
      </c>
      <c r="C40" s="627"/>
      <c r="D40" s="627"/>
      <c r="E40" s="627"/>
      <c r="F40" s="627"/>
      <c r="G40" s="627"/>
      <c r="H40" s="627"/>
      <c r="I40" s="627"/>
      <c r="J40" s="627"/>
      <c r="K40" s="627"/>
      <c r="L40" s="627"/>
      <c r="M40" s="627"/>
      <c r="N40" s="627"/>
      <c r="O40" s="627"/>
      <c r="P40" s="627"/>
      <c r="Q40" s="628"/>
      <c r="R40" s="629">
        <v>1679778</v>
      </c>
      <c r="S40" s="630"/>
      <c r="T40" s="630"/>
      <c r="U40" s="630"/>
      <c r="V40" s="630"/>
      <c r="W40" s="630"/>
      <c r="X40" s="630"/>
      <c r="Y40" s="631"/>
      <c r="Z40" s="656">
        <v>7.5</v>
      </c>
      <c r="AA40" s="656"/>
      <c r="AB40" s="656"/>
      <c r="AC40" s="656"/>
      <c r="AD40" s="657" t="s">
        <v>124</v>
      </c>
      <c r="AE40" s="657"/>
      <c r="AF40" s="657"/>
      <c r="AG40" s="657"/>
      <c r="AH40" s="657"/>
      <c r="AI40" s="657"/>
      <c r="AJ40" s="657"/>
      <c r="AK40" s="657"/>
      <c r="AL40" s="632" t="s">
        <v>124</v>
      </c>
      <c r="AM40" s="633"/>
      <c r="AN40" s="633"/>
      <c r="AO40" s="658"/>
      <c r="AQ40" s="669" t="s">
        <v>338</v>
      </c>
      <c r="AR40" s="670"/>
      <c r="AS40" s="670"/>
      <c r="AT40" s="670"/>
      <c r="AU40" s="670"/>
      <c r="AV40" s="670"/>
      <c r="AW40" s="670"/>
      <c r="AX40" s="670"/>
      <c r="AY40" s="671"/>
      <c r="AZ40" s="629">
        <v>13770</v>
      </c>
      <c r="BA40" s="630"/>
      <c r="BB40" s="630"/>
      <c r="BC40" s="630"/>
      <c r="BD40" s="640"/>
      <c r="BE40" s="640"/>
      <c r="BF40" s="672"/>
      <c r="BG40" s="675" t="s">
        <v>339</v>
      </c>
      <c r="BH40" s="676"/>
      <c r="BI40" s="676"/>
      <c r="BJ40" s="676"/>
      <c r="BK40" s="676"/>
      <c r="BL40" s="364"/>
      <c r="BM40" s="664" t="s">
        <v>340</v>
      </c>
      <c r="BN40" s="664"/>
      <c r="BO40" s="664"/>
      <c r="BP40" s="664"/>
      <c r="BQ40" s="664"/>
      <c r="BR40" s="664"/>
      <c r="BS40" s="664"/>
      <c r="BT40" s="664"/>
      <c r="BU40" s="665"/>
      <c r="BV40" s="629">
        <v>105</v>
      </c>
      <c r="BW40" s="630"/>
      <c r="BX40" s="630"/>
      <c r="BY40" s="630"/>
      <c r="BZ40" s="630"/>
      <c r="CA40" s="630"/>
      <c r="CB40" s="673"/>
      <c r="CD40" s="663" t="s">
        <v>341</v>
      </c>
      <c r="CE40" s="664"/>
      <c r="CF40" s="664"/>
      <c r="CG40" s="664"/>
      <c r="CH40" s="664"/>
      <c r="CI40" s="664"/>
      <c r="CJ40" s="664"/>
      <c r="CK40" s="664"/>
      <c r="CL40" s="664"/>
      <c r="CM40" s="664"/>
      <c r="CN40" s="664"/>
      <c r="CO40" s="664"/>
      <c r="CP40" s="664"/>
      <c r="CQ40" s="665"/>
      <c r="CR40" s="629">
        <v>155810</v>
      </c>
      <c r="CS40" s="630"/>
      <c r="CT40" s="630"/>
      <c r="CU40" s="630"/>
      <c r="CV40" s="630"/>
      <c r="CW40" s="630"/>
      <c r="CX40" s="630"/>
      <c r="CY40" s="631"/>
      <c r="CZ40" s="632">
        <v>0.7</v>
      </c>
      <c r="DA40" s="642"/>
      <c r="DB40" s="642"/>
      <c r="DC40" s="643"/>
      <c r="DD40" s="635">
        <v>142510</v>
      </c>
      <c r="DE40" s="630"/>
      <c r="DF40" s="630"/>
      <c r="DG40" s="630"/>
      <c r="DH40" s="630"/>
      <c r="DI40" s="630"/>
      <c r="DJ40" s="630"/>
      <c r="DK40" s="631"/>
      <c r="DL40" s="635">
        <v>142510</v>
      </c>
      <c r="DM40" s="630"/>
      <c r="DN40" s="630"/>
      <c r="DO40" s="630"/>
      <c r="DP40" s="630"/>
      <c r="DQ40" s="630"/>
      <c r="DR40" s="630"/>
      <c r="DS40" s="630"/>
      <c r="DT40" s="630"/>
      <c r="DU40" s="630"/>
      <c r="DV40" s="631"/>
      <c r="DW40" s="632">
        <v>1.7</v>
      </c>
      <c r="DX40" s="642"/>
      <c r="DY40" s="642"/>
      <c r="DZ40" s="642"/>
      <c r="EA40" s="642"/>
      <c r="EB40" s="642"/>
      <c r="EC40" s="674"/>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124</v>
      </c>
      <c r="S41" s="630"/>
      <c r="T41" s="630"/>
      <c r="U41" s="630"/>
      <c r="V41" s="630"/>
      <c r="W41" s="630"/>
      <c r="X41" s="630"/>
      <c r="Y41" s="631"/>
      <c r="Z41" s="656" t="s">
        <v>124</v>
      </c>
      <c r="AA41" s="656"/>
      <c r="AB41" s="656"/>
      <c r="AC41" s="656"/>
      <c r="AD41" s="657" t="s">
        <v>124</v>
      </c>
      <c r="AE41" s="657"/>
      <c r="AF41" s="657"/>
      <c r="AG41" s="657"/>
      <c r="AH41" s="657"/>
      <c r="AI41" s="657"/>
      <c r="AJ41" s="657"/>
      <c r="AK41" s="657"/>
      <c r="AL41" s="632" t="s">
        <v>124</v>
      </c>
      <c r="AM41" s="633"/>
      <c r="AN41" s="633"/>
      <c r="AO41" s="658"/>
      <c r="AQ41" s="669" t="s">
        <v>343</v>
      </c>
      <c r="AR41" s="670"/>
      <c r="AS41" s="670"/>
      <c r="AT41" s="670"/>
      <c r="AU41" s="670"/>
      <c r="AV41" s="670"/>
      <c r="AW41" s="670"/>
      <c r="AX41" s="670"/>
      <c r="AY41" s="671"/>
      <c r="AZ41" s="629">
        <v>316981</v>
      </c>
      <c r="BA41" s="630"/>
      <c r="BB41" s="630"/>
      <c r="BC41" s="630"/>
      <c r="BD41" s="640"/>
      <c r="BE41" s="640"/>
      <c r="BF41" s="672"/>
      <c r="BG41" s="675"/>
      <c r="BH41" s="676"/>
      <c r="BI41" s="676"/>
      <c r="BJ41" s="676"/>
      <c r="BK41" s="676"/>
      <c r="BL41" s="364"/>
      <c r="BM41" s="664" t="s">
        <v>344</v>
      </c>
      <c r="BN41" s="664"/>
      <c r="BO41" s="664"/>
      <c r="BP41" s="664"/>
      <c r="BQ41" s="664"/>
      <c r="BR41" s="664"/>
      <c r="BS41" s="664"/>
      <c r="BT41" s="664"/>
      <c r="BU41" s="665"/>
      <c r="BV41" s="629" t="s">
        <v>124</v>
      </c>
      <c r="BW41" s="630"/>
      <c r="BX41" s="630"/>
      <c r="BY41" s="630"/>
      <c r="BZ41" s="630"/>
      <c r="CA41" s="630"/>
      <c r="CB41" s="673"/>
      <c r="CD41" s="663" t="s">
        <v>345</v>
      </c>
      <c r="CE41" s="664"/>
      <c r="CF41" s="664"/>
      <c r="CG41" s="664"/>
      <c r="CH41" s="664"/>
      <c r="CI41" s="664"/>
      <c r="CJ41" s="664"/>
      <c r="CK41" s="664"/>
      <c r="CL41" s="664"/>
      <c r="CM41" s="664"/>
      <c r="CN41" s="664"/>
      <c r="CO41" s="664"/>
      <c r="CP41" s="664"/>
      <c r="CQ41" s="665"/>
      <c r="CR41" s="629" t="s">
        <v>124</v>
      </c>
      <c r="CS41" s="640"/>
      <c r="CT41" s="640"/>
      <c r="CU41" s="640"/>
      <c r="CV41" s="640"/>
      <c r="CW41" s="640"/>
      <c r="CX41" s="640"/>
      <c r="CY41" s="641"/>
      <c r="CZ41" s="632" t="s">
        <v>124</v>
      </c>
      <c r="DA41" s="642"/>
      <c r="DB41" s="642"/>
      <c r="DC41" s="643"/>
      <c r="DD41" s="635" t="s">
        <v>124</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124</v>
      </c>
      <c r="S42" s="630"/>
      <c r="T42" s="630"/>
      <c r="U42" s="630"/>
      <c r="V42" s="630"/>
      <c r="W42" s="630"/>
      <c r="X42" s="630"/>
      <c r="Y42" s="631"/>
      <c r="Z42" s="656" t="s">
        <v>124</v>
      </c>
      <c r="AA42" s="656"/>
      <c r="AB42" s="656"/>
      <c r="AC42" s="656"/>
      <c r="AD42" s="657" t="s">
        <v>124</v>
      </c>
      <c r="AE42" s="657"/>
      <c r="AF42" s="657"/>
      <c r="AG42" s="657"/>
      <c r="AH42" s="657"/>
      <c r="AI42" s="657"/>
      <c r="AJ42" s="657"/>
      <c r="AK42" s="657"/>
      <c r="AL42" s="632" t="s">
        <v>124</v>
      </c>
      <c r="AM42" s="633"/>
      <c r="AN42" s="633"/>
      <c r="AO42" s="658"/>
      <c r="AQ42" s="666" t="s">
        <v>347</v>
      </c>
      <c r="AR42" s="667"/>
      <c r="AS42" s="667"/>
      <c r="AT42" s="667"/>
      <c r="AU42" s="667"/>
      <c r="AV42" s="667"/>
      <c r="AW42" s="667"/>
      <c r="AX42" s="667"/>
      <c r="AY42" s="668"/>
      <c r="AZ42" s="609">
        <v>1031879</v>
      </c>
      <c r="BA42" s="644"/>
      <c r="BB42" s="644"/>
      <c r="BC42" s="644"/>
      <c r="BD42" s="610"/>
      <c r="BE42" s="610"/>
      <c r="BF42" s="659"/>
      <c r="BG42" s="677"/>
      <c r="BH42" s="678"/>
      <c r="BI42" s="678"/>
      <c r="BJ42" s="678"/>
      <c r="BK42" s="678"/>
      <c r="BL42" s="365"/>
      <c r="BM42" s="660" t="s">
        <v>348</v>
      </c>
      <c r="BN42" s="660"/>
      <c r="BO42" s="660"/>
      <c r="BP42" s="660"/>
      <c r="BQ42" s="660"/>
      <c r="BR42" s="660"/>
      <c r="BS42" s="660"/>
      <c r="BT42" s="660"/>
      <c r="BU42" s="661"/>
      <c r="BV42" s="609">
        <v>372</v>
      </c>
      <c r="BW42" s="644"/>
      <c r="BX42" s="644"/>
      <c r="BY42" s="644"/>
      <c r="BZ42" s="644"/>
      <c r="CA42" s="644"/>
      <c r="CB42" s="662"/>
      <c r="CD42" s="626" t="s">
        <v>349</v>
      </c>
      <c r="CE42" s="627"/>
      <c r="CF42" s="627"/>
      <c r="CG42" s="627"/>
      <c r="CH42" s="627"/>
      <c r="CI42" s="627"/>
      <c r="CJ42" s="627"/>
      <c r="CK42" s="627"/>
      <c r="CL42" s="627"/>
      <c r="CM42" s="627"/>
      <c r="CN42" s="627"/>
      <c r="CO42" s="627"/>
      <c r="CP42" s="627"/>
      <c r="CQ42" s="628"/>
      <c r="CR42" s="629">
        <v>4232478</v>
      </c>
      <c r="CS42" s="640"/>
      <c r="CT42" s="640"/>
      <c r="CU42" s="640"/>
      <c r="CV42" s="640"/>
      <c r="CW42" s="640"/>
      <c r="CX42" s="640"/>
      <c r="CY42" s="641"/>
      <c r="CZ42" s="632">
        <v>19.5</v>
      </c>
      <c r="DA42" s="642"/>
      <c r="DB42" s="642"/>
      <c r="DC42" s="643"/>
      <c r="DD42" s="635">
        <v>833376</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350</v>
      </c>
      <c r="C43" s="627"/>
      <c r="D43" s="627"/>
      <c r="E43" s="627"/>
      <c r="F43" s="627"/>
      <c r="G43" s="627"/>
      <c r="H43" s="627"/>
      <c r="I43" s="627"/>
      <c r="J43" s="627"/>
      <c r="K43" s="627"/>
      <c r="L43" s="627"/>
      <c r="M43" s="627"/>
      <c r="N43" s="627"/>
      <c r="O43" s="627"/>
      <c r="P43" s="627"/>
      <c r="Q43" s="628"/>
      <c r="R43" s="629">
        <v>316278</v>
      </c>
      <c r="S43" s="630"/>
      <c r="T43" s="630"/>
      <c r="U43" s="630"/>
      <c r="V43" s="630"/>
      <c r="W43" s="630"/>
      <c r="X43" s="630"/>
      <c r="Y43" s="631"/>
      <c r="Z43" s="656">
        <v>1.4</v>
      </c>
      <c r="AA43" s="656"/>
      <c r="AB43" s="656"/>
      <c r="AC43" s="656"/>
      <c r="AD43" s="657" t="s">
        <v>124</v>
      </c>
      <c r="AE43" s="657"/>
      <c r="AF43" s="657"/>
      <c r="AG43" s="657"/>
      <c r="AH43" s="657"/>
      <c r="AI43" s="657"/>
      <c r="AJ43" s="657"/>
      <c r="AK43" s="657"/>
      <c r="AL43" s="632" t="s">
        <v>124</v>
      </c>
      <c r="AM43" s="633"/>
      <c r="AN43" s="633"/>
      <c r="AO43" s="658"/>
      <c r="BV43" s="219"/>
      <c r="BW43" s="219"/>
      <c r="BX43" s="219"/>
      <c r="BY43" s="219"/>
      <c r="BZ43" s="219"/>
      <c r="CA43" s="219"/>
      <c r="CB43" s="219"/>
      <c r="CD43" s="626" t="s">
        <v>351</v>
      </c>
      <c r="CE43" s="627"/>
      <c r="CF43" s="627"/>
      <c r="CG43" s="627"/>
      <c r="CH43" s="627"/>
      <c r="CI43" s="627"/>
      <c r="CJ43" s="627"/>
      <c r="CK43" s="627"/>
      <c r="CL43" s="627"/>
      <c r="CM43" s="627"/>
      <c r="CN43" s="627"/>
      <c r="CO43" s="627"/>
      <c r="CP43" s="627"/>
      <c r="CQ43" s="628"/>
      <c r="CR43" s="629">
        <v>15637</v>
      </c>
      <c r="CS43" s="640"/>
      <c r="CT43" s="640"/>
      <c r="CU43" s="640"/>
      <c r="CV43" s="640"/>
      <c r="CW43" s="640"/>
      <c r="CX43" s="640"/>
      <c r="CY43" s="641"/>
      <c r="CZ43" s="632">
        <v>0.1</v>
      </c>
      <c r="DA43" s="642"/>
      <c r="DB43" s="642"/>
      <c r="DC43" s="643"/>
      <c r="DD43" s="635">
        <v>15637</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352</v>
      </c>
      <c r="C44" s="607"/>
      <c r="D44" s="607"/>
      <c r="E44" s="607"/>
      <c r="F44" s="607"/>
      <c r="G44" s="607"/>
      <c r="H44" s="607"/>
      <c r="I44" s="607"/>
      <c r="J44" s="607"/>
      <c r="K44" s="607"/>
      <c r="L44" s="607"/>
      <c r="M44" s="607"/>
      <c r="N44" s="607"/>
      <c r="O44" s="607"/>
      <c r="P44" s="607"/>
      <c r="Q44" s="608"/>
      <c r="R44" s="609">
        <v>22314561</v>
      </c>
      <c r="S44" s="644"/>
      <c r="T44" s="644"/>
      <c r="U44" s="644"/>
      <c r="V44" s="644"/>
      <c r="W44" s="644"/>
      <c r="X44" s="644"/>
      <c r="Y44" s="645"/>
      <c r="Z44" s="646">
        <v>100</v>
      </c>
      <c r="AA44" s="646"/>
      <c r="AB44" s="646"/>
      <c r="AC44" s="646"/>
      <c r="AD44" s="647">
        <v>7838383</v>
      </c>
      <c r="AE44" s="647"/>
      <c r="AF44" s="647"/>
      <c r="AG44" s="647"/>
      <c r="AH44" s="647"/>
      <c r="AI44" s="647"/>
      <c r="AJ44" s="647"/>
      <c r="AK44" s="647"/>
      <c r="AL44" s="612">
        <v>100</v>
      </c>
      <c r="AM44" s="648"/>
      <c r="AN44" s="648"/>
      <c r="AO44" s="649"/>
      <c r="CD44" s="650" t="s">
        <v>299</v>
      </c>
      <c r="CE44" s="651"/>
      <c r="CF44" s="626" t="s">
        <v>353</v>
      </c>
      <c r="CG44" s="627"/>
      <c r="CH44" s="627"/>
      <c r="CI44" s="627"/>
      <c r="CJ44" s="627"/>
      <c r="CK44" s="627"/>
      <c r="CL44" s="627"/>
      <c r="CM44" s="627"/>
      <c r="CN44" s="627"/>
      <c r="CO44" s="627"/>
      <c r="CP44" s="627"/>
      <c r="CQ44" s="628"/>
      <c r="CR44" s="629">
        <v>4200568</v>
      </c>
      <c r="CS44" s="630"/>
      <c r="CT44" s="630"/>
      <c r="CU44" s="630"/>
      <c r="CV44" s="630"/>
      <c r="CW44" s="630"/>
      <c r="CX44" s="630"/>
      <c r="CY44" s="631"/>
      <c r="CZ44" s="632">
        <v>19.3</v>
      </c>
      <c r="DA44" s="633"/>
      <c r="DB44" s="633"/>
      <c r="DC44" s="634"/>
      <c r="DD44" s="635">
        <v>833301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354</v>
      </c>
      <c r="CG45" s="627"/>
      <c r="CH45" s="627"/>
      <c r="CI45" s="627"/>
      <c r="CJ45" s="627"/>
      <c r="CK45" s="627"/>
      <c r="CL45" s="627"/>
      <c r="CM45" s="627"/>
      <c r="CN45" s="627"/>
      <c r="CO45" s="627"/>
      <c r="CP45" s="627"/>
      <c r="CQ45" s="628"/>
      <c r="CR45" s="629">
        <v>3297812</v>
      </c>
      <c r="CS45" s="640"/>
      <c r="CT45" s="640"/>
      <c r="CU45" s="640"/>
      <c r="CV45" s="640"/>
      <c r="CW45" s="640"/>
      <c r="CX45" s="640"/>
      <c r="CY45" s="641"/>
      <c r="CZ45" s="632">
        <v>15.2</v>
      </c>
      <c r="DA45" s="642"/>
      <c r="DB45" s="642"/>
      <c r="DC45" s="643"/>
      <c r="DD45" s="635">
        <v>445052</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356</v>
      </c>
      <c r="CG46" s="627"/>
      <c r="CH46" s="627"/>
      <c r="CI46" s="627"/>
      <c r="CJ46" s="627"/>
      <c r="CK46" s="627"/>
      <c r="CL46" s="627"/>
      <c r="CM46" s="627"/>
      <c r="CN46" s="627"/>
      <c r="CO46" s="627"/>
      <c r="CP46" s="627"/>
      <c r="CQ46" s="628"/>
      <c r="CR46" s="629">
        <v>894733</v>
      </c>
      <c r="CS46" s="630"/>
      <c r="CT46" s="630"/>
      <c r="CU46" s="630"/>
      <c r="CV46" s="630"/>
      <c r="CW46" s="630"/>
      <c r="CX46" s="630"/>
      <c r="CY46" s="631"/>
      <c r="CZ46" s="632">
        <v>4.0999999999999996</v>
      </c>
      <c r="DA46" s="633"/>
      <c r="DB46" s="633"/>
      <c r="DC46" s="634"/>
      <c r="DD46" s="635">
        <v>380586</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358</v>
      </c>
      <c r="CG47" s="627"/>
      <c r="CH47" s="627"/>
      <c r="CI47" s="627"/>
      <c r="CJ47" s="627"/>
      <c r="CK47" s="627"/>
      <c r="CL47" s="627"/>
      <c r="CM47" s="627"/>
      <c r="CN47" s="627"/>
      <c r="CO47" s="627"/>
      <c r="CP47" s="627"/>
      <c r="CQ47" s="628"/>
      <c r="CR47" s="629">
        <v>31910</v>
      </c>
      <c r="CS47" s="640"/>
      <c r="CT47" s="640"/>
      <c r="CU47" s="640"/>
      <c r="CV47" s="640"/>
      <c r="CW47" s="640"/>
      <c r="CX47" s="640"/>
      <c r="CY47" s="641"/>
      <c r="CZ47" s="632">
        <v>0.1</v>
      </c>
      <c r="DA47" s="642"/>
      <c r="DB47" s="642"/>
      <c r="DC47" s="643"/>
      <c r="DD47" s="635">
        <v>75</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360</v>
      </c>
      <c r="CG48" s="627"/>
      <c r="CH48" s="627"/>
      <c r="CI48" s="627"/>
      <c r="CJ48" s="627"/>
      <c r="CK48" s="627"/>
      <c r="CL48" s="627"/>
      <c r="CM48" s="627"/>
      <c r="CN48" s="627"/>
      <c r="CO48" s="627"/>
      <c r="CP48" s="627"/>
      <c r="CQ48" s="628"/>
      <c r="CR48" s="629" t="s">
        <v>124</v>
      </c>
      <c r="CS48" s="630"/>
      <c r="CT48" s="630"/>
      <c r="CU48" s="630"/>
      <c r="CV48" s="630"/>
      <c r="CW48" s="630"/>
      <c r="CX48" s="630"/>
      <c r="CY48" s="631"/>
      <c r="CZ48" s="632" t="s">
        <v>124</v>
      </c>
      <c r="DA48" s="633"/>
      <c r="DB48" s="633"/>
      <c r="DC48" s="634"/>
      <c r="DD48" s="635" t="s">
        <v>124</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361</v>
      </c>
      <c r="CE49" s="607"/>
      <c r="CF49" s="607"/>
      <c r="CG49" s="607"/>
      <c r="CH49" s="607"/>
      <c r="CI49" s="607"/>
      <c r="CJ49" s="607"/>
      <c r="CK49" s="607"/>
      <c r="CL49" s="607"/>
      <c r="CM49" s="607"/>
      <c r="CN49" s="607"/>
      <c r="CO49" s="607"/>
      <c r="CP49" s="607"/>
      <c r="CQ49" s="608"/>
      <c r="CR49" s="609">
        <v>21728977</v>
      </c>
      <c r="CS49" s="610"/>
      <c r="CT49" s="610"/>
      <c r="CU49" s="610"/>
      <c r="CV49" s="610"/>
      <c r="CW49" s="610"/>
      <c r="CX49" s="610"/>
      <c r="CY49" s="611"/>
      <c r="CZ49" s="612">
        <v>100</v>
      </c>
      <c r="DA49" s="613"/>
      <c r="DB49" s="613"/>
      <c r="DC49" s="614"/>
      <c r="DD49" s="615">
        <v>14847273</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363</v>
      </c>
      <c r="DK2" s="1121"/>
      <c r="DL2" s="1121"/>
      <c r="DM2" s="1121"/>
      <c r="DN2" s="1121"/>
      <c r="DO2" s="1122"/>
      <c r="DP2" s="224"/>
      <c r="DQ2" s="1120" t="s">
        <v>364</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367</v>
      </c>
      <c r="B5" s="1025"/>
      <c r="C5" s="1025"/>
      <c r="D5" s="1025"/>
      <c r="E5" s="1025"/>
      <c r="F5" s="1025"/>
      <c r="G5" s="1025"/>
      <c r="H5" s="1025"/>
      <c r="I5" s="1025"/>
      <c r="J5" s="1025"/>
      <c r="K5" s="1025"/>
      <c r="L5" s="1025"/>
      <c r="M5" s="1025"/>
      <c r="N5" s="1025"/>
      <c r="O5" s="1025"/>
      <c r="P5" s="1026"/>
      <c r="Q5" s="1030" t="s">
        <v>368</v>
      </c>
      <c r="R5" s="1031"/>
      <c r="S5" s="1031"/>
      <c r="T5" s="1031"/>
      <c r="U5" s="1032"/>
      <c r="V5" s="1030" t="s">
        <v>369</v>
      </c>
      <c r="W5" s="1031"/>
      <c r="X5" s="1031"/>
      <c r="Y5" s="1031"/>
      <c r="Z5" s="1032"/>
      <c r="AA5" s="1030" t="s">
        <v>370</v>
      </c>
      <c r="AB5" s="1031"/>
      <c r="AC5" s="1031"/>
      <c r="AD5" s="1031"/>
      <c r="AE5" s="1031"/>
      <c r="AF5" s="1123" t="s">
        <v>371</v>
      </c>
      <c r="AG5" s="1031"/>
      <c r="AH5" s="1031"/>
      <c r="AI5" s="1031"/>
      <c r="AJ5" s="1044"/>
      <c r="AK5" s="1031" t="s">
        <v>372</v>
      </c>
      <c r="AL5" s="1031"/>
      <c r="AM5" s="1031"/>
      <c r="AN5" s="1031"/>
      <c r="AO5" s="1032"/>
      <c r="AP5" s="1030" t="s">
        <v>373</v>
      </c>
      <c r="AQ5" s="1031"/>
      <c r="AR5" s="1031"/>
      <c r="AS5" s="1031"/>
      <c r="AT5" s="1032"/>
      <c r="AU5" s="1030" t="s">
        <v>374</v>
      </c>
      <c r="AV5" s="1031"/>
      <c r="AW5" s="1031"/>
      <c r="AX5" s="1031"/>
      <c r="AY5" s="1044"/>
      <c r="AZ5" s="228"/>
      <c r="BA5" s="228"/>
      <c r="BB5" s="228"/>
      <c r="BC5" s="228"/>
      <c r="BD5" s="228"/>
      <c r="BE5" s="229"/>
      <c r="BF5" s="229"/>
      <c r="BG5" s="229"/>
      <c r="BH5" s="229"/>
      <c r="BI5" s="229"/>
      <c r="BJ5" s="229"/>
      <c r="BK5" s="229"/>
      <c r="BL5" s="229"/>
      <c r="BM5" s="229"/>
      <c r="BN5" s="229"/>
      <c r="BO5" s="229"/>
      <c r="BP5" s="229"/>
      <c r="BQ5" s="1024" t="s">
        <v>375</v>
      </c>
      <c r="BR5" s="1025"/>
      <c r="BS5" s="1025"/>
      <c r="BT5" s="1025"/>
      <c r="BU5" s="1025"/>
      <c r="BV5" s="1025"/>
      <c r="BW5" s="1025"/>
      <c r="BX5" s="1025"/>
      <c r="BY5" s="1025"/>
      <c r="BZ5" s="1025"/>
      <c r="CA5" s="1025"/>
      <c r="CB5" s="1025"/>
      <c r="CC5" s="1025"/>
      <c r="CD5" s="1025"/>
      <c r="CE5" s="1025"/>
      <c r="CF5" s="1025"/>
      <c r="CG5" s="1026"/>
      <c r="CH5" s="1030" t="s">
        <v>376</v>
      </c>
      <c r="CI5" s="1031"/>
      <c r="CJ5" s="1031"/>
      <c r="CK5" s="1031"/>
      <c r="CL5" s="1032"/>
      <c r="CM5" s="1030" t="s">
        <v>377</v>
      </c>
      <c r="CN5" s="1031"/>
      <c r="CO5" s="1031"/>
      <c r="CP5" s="1031"/>
      <c r="CQ5" s="1032"/>
      <c r="CR5" s="1030" t="s">
        <v>378</v>
      </c>
      <c r="CS5" s="1031"/>
      <c r="CT5" s="1031"/>
      <c r="CU5" s="1031"/>
      <c r="CV5" s="1032"/>
      <c r="CW5" s="1030" t="s">
        <v>379</v>
      </c>
      <c r="CX5" s="1031"/>
      <c r="CY5" s="1031"/>
      <c r="CZ5" s="1031"/>
      <c r="DA5" s="1032"/>
      <c r="DB5" s="1030" t="s">
        <v>380</v>
      </c>
      <c r="DC5" s="1031"/>
      <c r="DD5" s="1031"/>
      <c r="DE5" s="1031"/>
      <c r="DF5" s="1032"/>
      <c r="DG5" s="1113" t="s">
        <v>381</v>
      </c>
      <c r="DH5" s="1114"/>
      <c r="DI5" s="1114"/>
      <c r="DJ5" s="1114"/>
      <c r="DK5" s="1115"/>
      <c r="DL5" s="1113" t="s">
        <v>382</v>
      </c>
      <c r="DM5" s="1114"/>
      <c r="DN5" s="1114"/>
      <c r="DO5" s="1114"/>
      <c r="DP5" s="1115"/>
      <c r="DQ5" s="1030" t="s">
        <v>383</v>
      </c>
      <c r="DR5" s="1031"/>
      <c r="DS5" s="1031"/>
      <c r="DT5" s="1031"/>
      <c r="DU5" s="1032"/>
      <c r="DV5" s="1030" t="s">
        <v>374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384</v>
      </c>
      <c r="C7" s="1077"/>
      <c r="D7" s="1077"/>
      <c r="E7" s="1077"/>
      <c r="F7" s="1077"/>
      <c r="G7" s="1077"/>
      <c r="H7" s="1077"/>
      <c r="I7" s="1077"/>
      <c r="J7" s="1077"/>
      <c r="K7" s="1077"/>
      <c r="L7" s="1077"/>
      <c r="M7" s="1077"/>
      <c r="N7" s="1077"/>
      <c r="O7" s="1077"/>
      <c r="P7" s="1078"/>
      <c r="Q7" s="1131">
        <v>22323</v>
      </c>
      <c r="R7" s="1132"/>
      <c r="S7" s="1132"/>
      <c r="T7" s="1132"/>
      <c r="U7" s="1132"/>
      <c r="V7" s="1132">
        <v>21737</v>
      </c>
      <c r="W7" s="1132"/>
      <c r="X7" s="1132"/>
      <c r="Y7" s="1132"/>
      <c r="Z7" s="1132"/>
      <c r="AA7" s="1132">
        <v>586</v>
      </c>
      <c r="AB7" s="1132"/>
      <c r="AC7" s="1132"/>
      <c r="AD7" s="1132"/>
      <c r="AE7" s="1133"/>
      <c r="AF7" s="1134">
        <v>457</v>
      </c>
      <c r="AG7" s="1135"/>
      <c r="AH7" s="1135"/>
      <c r="AI7" s="1135"/>
      <c r="AJ7" s="1136"/>
      <c r="AK7" s="1137">
        <v>1310</v>
      </c>
      <c r="AL7" s="1138"/>
      <c r="AM7" s="1138"/>
      <c r="AN7" s="1138"/>
      <c r="AO7" s="1138"/>
      <c r="AP7" s="1138">
        <v>10518</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c r="BT7" s="1129"/>
      <c r="BU7" s="1129"/>
      <c r="BV7" s="1129"/>
      <c r="BW7" s="1129"/>
      <c r="BX7" s="1129"/>
      <c r="BY7" s="1129"/>
      <c r="BZ7" s="1129"/>
      <c r="CA7" s="1129"/>
      <c r="CB7" s="1129"/>
      <c r="CC7" s="1129"/>
      <c r="CD7" s="1129"/>
      <c r="CE7" s="1129"/>
      <c r="CF7" s="1129"/>
      <c r="CG7" s="1141"/>
      <c r="CH7" s="1125"/>
      <c r="CI7" s="1126"/>
      <c r="CJ7" s="1126"/>
      <c r="CK7" s="1126"/>
      <c r="CL7" s="1127"/>
      <c r="CM7" s="1125"/>
      <c r="CN7" s="1126"/>
      <c r="CO7" s="1126"/>
      <c r="CP7" s="1126"/>
      <c r="CQ7" s="1127"/>
      <c r="CR7" s="1125"/>
      <c r="CS7" s="1126"/>
      <c r="CT7" s="1126"/>
      <c r="CU7" s="1126"/>
      <c r="CV7" s="1127"/>
      <c r="CW7" s="1125"/>
      <c r="CX7" s="1126"/>
      <c r="CY7" s="1126"/>
      <c r="CZ7" s="1126"/>
      <c r="DA7" s="1127"/>
      <c r="DB7" s="1125"/>
      <c r="DC7" s="1126"/>
      <c r="DD7" s="1126"/>
      <c r="DE7" s="1126"/>
      <c r="DF7" s="1127"/>
      <c r="DG7" s="1125"/>
      <c r="DH7" s="1126"/>
      <c r="DI7" s="1126"/>
      <c r="DJ7" s="1126"/>
      <c r="DK7" s="1127"/>
      <c r="DL7" s="1125"/>
      <c r="DM7" s="1126"/>
      <c r="DN7" s="1126"/>
      <c r="DO7" s="1126"/>
      <c r="DP7" s="1127"/>
      <c r="DQ7" s="1125"/>
      <c r="DR7" s="1126"/>
      <c r="DS7" s="1126"/>
      <c r="DT7" s="1126"/>
      <c r="DU7" s="1127"/>
      <c r="DV7" s="1128"/>
      <c r="DW7" s="1129"/>
      <c r="DX7" s="1129"/>
      <c r="DY7" s="1129"/>
      <c r="DZ7" s="1130"/>
      <c r="EA7" s="230"/>
    </row>
    <row r="8" spans="1:131" s="231" customFormat="1" ht="26.25" customHeight="1" x14ac:dyDescent="0.15">
      <c r="A8" s="234">
        <v>2</v>
      </c>
      <c r="B8" s="1059"/>
      <c r="C8" s="1060"/>
      <c r="D8" s="1060"/>
      <c r="E8" s="1060"/>
      <c r="F8" s="1060"/>
      <c r="G8" s="1060"/>
      <c r="H8" s="1060"/>
      <c r="I8" s="1060"/>
      <c r="J8" s="1060"/>
      <c r="K8" s="1060"/>
      <c r="L8" s="1060"/>
      <c r="M8" s="1060"/>
      <c r="N8" s="1060"/>
      <c r="O8" s="1060"/>
      <c r="P8" s="1061"/>
      <c r="Q8" s="1067"/>
      <c r="R8" s="1068"/>
      <c r="S8" s="1068"/>
      <c r="T8" s="1068"/>
      <c r="U8" s="1068"/>
      <c r="V8" s="1068"/>
      <c r="W8" s="1068"/>
      <c r="X8" s="1068"/>
      <c r="Y8" s="1068"/>
      <c r="Z8" s="1068"/>
      <c r="AA8" s="1068"/>
      <c r="AB8" s="1068"/>
      <c r="AC8" s="1068"/>
      <c r="AD8" s="1068"/>
      <c r="AE8" s="1069"/>
      <c r="AF8" s="1064"/>
      <c r="AG8" s="1065"/>
      <c r="AH8" s="1065"/>
      <c r="AI8" s="1065"/>
      <c r="AJ8" s="1066"/>
      <c r="AK8" s="1109"/>
      <c r="AL8" s="1110"/>
      <c r="AM8" s="1110"/>
      <c r="AN8" s="1110"/>
      <c r="AO8" s="1110"/>
      <c r="AP8" s="1110"/>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c r="BT8" s="1022"/>
      <c r="BU8" s="1022"/>
      <c r="BV8" s="1022"/>
      <c r="BW8" s="1022"/>
      <c r="BX8" s="1022"/>
      <c r="BY8" s="1022"/>
      <c r="BZ8" s="1022"/>
      <c r="CA8" s="1022"/>
      <c r="CB8" s="1022"/>
      <c r="CC8" s="1022"/>
      <c r="CD8" s="1022"/>
      <c r="CE8" s="1022"/>
      <c r="CF8" s="1022"/>
      <c r="CG8" s="1043"/>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30"/>
    </row>
    <row r="9" spans="1:131" s="231" customFormat="1" ht="26.25" customHeight="1" x14ac:dyDescent="0.15">
      <c r="A9" s="234">
        <v>3</v>
      </c>
      <c r="B9" s="1059"/>
      <c r="C9" s="1060"/>
      <c r="D9" s="1060"/>
      <c r="E9" s="1060"/>
      <c r="F9" s="1060"/>
      <c r="G9" s="1060"/>
      <c r="H9" s="1060"/>
      <c r="I9" s="1060"/>
      <c r="J9" s="1060"/>
      <c r="K9" s="1060"/>
      <c r="L9" s="1060"/>
      <c r="M9" s="1060"/>
      <c r="N9" s="1060"/>
      <c r="O9" s="1060"/>
      <c r="P9" s="1061"/>
      <c r="Q9" s="1067"/>
      <c r="R9" s="1068"/>
      <c r="S9" s="1068"/>
      <c r="T9" s="1068"/>
      <c r="U9" s="1068"/>
      <c r="V9" s="1068"/>
      <c r="W9" s="1068"/>
      <c r="X9" s="1068"/>
      <c r="Y9" s="1068"/>
      <c r="Z9" s="1068"/>
      <c r="AA9" s="1068"/>
      <c r="AB9" s="1068"/>
      <c r="AC9" s="1068"/>
      <c r="AD9" s="1068"/>
      <c r="AE9" s="1069"/>
      <c r="AF9" s="1064"/>
      <c r="AG9" s="1065"/>
      <c r="AH9" s="1065"/>
      <c r="AI9" s="1065"/>
      <c r="AJ9" s="1066"/>
      <c r="AK9" s="1109"/>
      <c r="AL9" s="1110"/>
      <c r="AM9" s="1110"/>
      <c r="AN9" s="1110"/>
      <c r="AO9" s="1110"/>
      <c r="AP9" s="1110"/>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385</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386</v>
      </c>
      <c r="B23" s="966" t="s">
        <v>387</v>
      </c>
      <c r="C23" s="967"/>
      <c r="D23" s="967"/>
      <c r="E23" s="967"/>
      <c r="F23" s="967"/>
      <c r="G23" s="967"/>
      <c r="H23" s="967"/>
      <c r="I23" s="967"/>
      <c r="J23" s="967"/>
      <c r="K23" s="967"/>
      <c r="L23" s="967"/>
      <c r="M23" s="967"/>
      <c r="N23" s="967"/>
      <c r="O23" s="967"/>
      <c r="P23" s="977"/>
      <c r="Q23" s="1096">
        <v>22323</v>
      </c>
      <c r="R23" s="1090"/>
      <c r="S23" s="1090"/>
      <c r="T23" s="1090"/>
      <c r="U23" s="1090"/>
      <c r="V23" s="1090">
        <v>21737</v>
      </c>
      <c r="W23" s="1090"/>
      <c r="X23" s="1090"/>
      <c r="Y23" s="1090"/>
      <c r="Z23" s="1090"/>
      <c r="AA23" s="1090">
        <v>586</v>
      </c>
      <c r="AB23" s="1090"/>
      <c r="AC23" s="1090"/>
      <c r="AD23" s="1090"/>
      <c r="AE23" s="1097"/>
      <c r="AF23" s="1098">
        <v>457</v>
      </c>
      <c r="AG23" s="1090"/>
      <c r="AH23" s="1090"/>
      <c r="AI23" s="1090"/>
      <c r="AJ23" s="1099"/>
      <c r="AK23" s="1100"/>
      <c r="AL23" s="1101"/>
      <c r="AM23" s="1101"/>
      <c r="AN23" s="1101"/>
      <c r="AO23" s="1101"/>
      <c r="AP23" s="1090">
        <v>10518</v>
      </c>
      <c r="AQ23" s="1090"/>
      <c r="AR23" s="1090"/>
      <c r="AS23" s="1090"/>
      <c r="AT23" s="1090"/>
      <c r="AU23" s="1091"/>
      <c r="AV23" s="1091"/>
      <c r="AW23" s="1091"/>
      <c r="AX23" s="1091"/>
      <c r="AY23" s="1092"/>
      <c r="AZ23" s="1093" t="s">
        <v>388</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389</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390</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367</v>
      </c>
      <c r="B26" s="1025"/>
      <c r="C26" s="1025"/>
      <c r="D26" s="1025"/>
      <c r="E26" s="1025"/>
      <c r="F26" s="1025"/>
      <c r="G26" s="1025"/>
      <c r="H26" s="1025"/>
      <c r="I26" s="1025"/>
      <c r="J26" s="1025"/>
      <c r="K26" s="1025"/>
      <c r="L26" s="1025"/>
      <c r="M26" s="1025"/>
      <c r="N26" s="1025"/>
      <c r="O26" s="1025"/>
      <c r="P26" s="1026"/>
      <c r="Q26" s="1030" t="s">
        <v>391</v>
      </c>
      <c r="R26" s="1031"/>
      <c r="S26" s="1031"/>
      <c r="T26" s="1031"/>
      <c r="U26" s="1032"/>
      <c r="V26" s="1030" t="s">
        <v>392</v>
      </c>
      <c r="W26" s="1031"/>
      <c r="X26" s="1031"/>
      <c r="Y26" s="1031"/>
      <c r="Z26" s="1032"/>
      <c r="AA26" s="1030" t="s">
        <v>393</v>
      </c>
      <c r="AB26" s="1031"/>
      <c r="AC26" s="1031"/>
      <c r="AD26" s="1031"/>
      <c r="AE26" s="1031"/>
      <c r="AF26" s="1084" t="s">
        <v>394</v>
      </c>
      <c r="AG26" s="1037"/>
      <c r="AH26" s="1037"/>
      <c r="AI26" s="1037"/>
      <c r="AJ26" s="1085"/>
      <c r="AK26" s="1031" t="s">
        <v>395</v>
      </c>
      <c r="AL26" s="1031"/>
      <c r="AM26" s="1031"/>
      <c r="AN26" s="1031"/>
      <c r="AO26" s="1032"/>
      <c r="AP26" s="1030" t="s">
        <v>396</v>
      </c>
      <c r="AQ26" s="1031"/>
      <c r="AR26" s="1031"/>
      <c r="AS26" s="1031"/>
      <c r="AT26" s="1032"/>
      <c r="AU26" s="1030" t="s">
        <v>397</v>
      </c>
      <c r="AV26" s="1031"/>
      <c r="AW26" s="1031"/>
      <c r="AX26" s="1031"/>
      <c r="AY26" s="1032"/>
      <c r="AZ26" s="1030" t="s">
        <v>398</v>
      </c>
      <c r="BA26" s="1031"/>
      <c r="BB26" s="1031"/>
      <c r="BC26" s="1031"/>
      <c r="BD26" s="1032"/>
      <c r="BE26" s="1030" t="s">
        <v>374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399</v>
      </c>
      <c r="C28" s="1077"/>
      <c r="D28" s="1077"/>
      <c r="E28" s="1077"/>
      <c r="F28" s="1077"/>
      <c r="G28" s="1077"/>
      <c r="H28" s="1077"/>
      <c r="I28" s="1077"/>
      <c r="J28" s="1077"/>
      <c r="K28" s="1077"/>
      <c r="L28" s="1077"/>
      <c r="M28" s="1077"/>
      <c r="N28" s="1077"/>
      <c r="O28" s="1077"/>
      <c r="P28" s="1078"/>
      <c r="Q28" s="1079">
        <v>4344</v>
      </c>
      <c r="R28" s="1080"/>
      <c r="S28" s="1080"/>
      <c r="T28" s="1080"/>
      <c r="U28" s="1080"/>
      <c r="V28" s="1080">
        <v>4161</v>
      </c>
      <c r="W28" s="1080"/>
      <c r="X28" s="1080"/>
      <c r="Y28" s="1080"/>
      <c r="Z28" s="1080"/>
      <c r="AA28" s="1080">
        <v>183</v>
      </c>
      <c r="AB28" s="1080"/>
      <c r="AC28" s="1080"/>
      <c r="AD28" s="1080"/>
      <c r="AE28" s="1081"/>
      <c r="AF28" s="1082">
        <v>183</v>
      </c>
      <c r="AG28" s="1080"/>
      <c r="AH28" s="1080"/>
      <c r="AI28" s="1080"/>
      <c r="AJ28" s="1083"/>
      <c r="AK28" s="1071">
        <v>467</v>
      </c>
      <c r="AL28" s="1072"/>
      <c r="AM28" s="1072"/>
      <c r="AN28" s="1072"/>
      <c r="AO28" s="1072"/>
      <c r="AP28" s="1072" t="s">
        <v>592</v>
      </c>
      <c r="AQ28" s="1072"/>
      <c r="AR28" s="1072"/>
      <c r="AS28" s="1072"/>
      <c r="AT28" s="1072"/>
      <c r="AU28" s="1072" t="s">
        <v>592</v>
      </c>
      <c r="AV28" s="1072"/>
      <c r="AW28" s="1072"/>
      <c r="AX28" s="1072"/>
      <c r="AY28" s="1072"/>
      <c r="AZ28" s="1073" t="s">
        <v>592</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400</v>
      </c>
      <c r="C29" s="1060"/>
      <c r="D29" s="1060"/>
      <c r="E29" s="1060"/>
      <c r="F29" s="1060"/>
      <c r="G29" s="1060"/>
      <c r="H29" s="1060"/>
      <c r="I29" s="1060"/>
      <c r="J29" s="1060"/>
      <c r="K29" s="1060"/>
      <c r="L29" s="1060"/>
      <c r="M29" s="1060"/>
      <c r="N29" s="1060"/>
      <c r="O29" s="1060"/>
      <c r="P29" s="1061"/>
      <c r="Q29" s="1067">
        <v>3416</v>
      </c>
      <c r="R29" s="1068"/>
      <c r="S29" s="1068"/>
      <c r="T29" s="1068"/>
      <c r="U29" s="1068"/>
      <c r="V29" s="1068">
        <v>3213</v>
      </c>
      <c r="W29" s="1068"/>
      <c r="X29" s="1068"/>
      <c r="Y29" s="1068"/>
      <c r="Z29" s="1068"/>
      <c r="AA29" s="1068">
        <v>204</v>
      </c>
      <c r="AB29" s="1068"/>
      <c r="AC29" s="1068"/>
      <c r="AD29" s="1068"/>
      <c r="AE29" s="1069"/>
      <c r="AF29" s="1064">
        <v>204</v>
      </c>
      <c r="AG29" s="1065"/>
      <c r="AH29" s="1065"/>
      <c r="AI29" s="1065"/>
      <c r="AJ29" s="1066"/>
      <c r="AK29" s="1009">
        <v>514</v>
      </c>
      <c r="AL29" s="1000"/>
      <c r="AM29" s="1000"/>
      <c r="AN29" s="1000"/>
      <c r="AO29" s="1000"/>
      <c r="AP29" s="1000" t="s">
        <v>592</v>
      </c>
      <c r="AQ29" s="1000"/>
      <c r="AR29" s="1000"/>
      <c r="AS29" s="1000"/>
      <c r="AT29" s="1000"/>
      <c r="AU29" s="1000" t="s">
        <v>592</v>
      </c>
      <c r="AV29" s="1000"/>
      <c r="AW29" s="1000"/>
      <c r="AX29" s="1000"/>
      <c r="AY29" s="1000"/>
      <c r="AZ29" s="1070" t="s">
        <v>592</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401</v>
      </c>
      <c r="C30" s="1060"/>
      <c r="D30" s="1060"/>
      <c r="E30" s="1060"/>
      <c r="F30" s="1060"/>
      <c r="G30" s="1060"/>
      <c r="H30" s="1060"/>
      <c r="I30" s="1060"/>
      <c r="J30" s="1060"/>
      <c r="K30" s="1060"/>
      <c r="L30" s="1060"/>
      <c r="M30" s="1060"/>
      <c r="N30" s="1060"/>
      <c r="O30" s="1060"/>
      <c r="P30" s="1061"/>
      <c r="Q30" s="1067">
        <v>847</v>
      </c>
      <c r="R30" s="1068"/>
      <c r="S30" s="1068"/>
      <c r="T30" s="1068"/>
      <c r="U30" s="1068"/>
      <c r="V30" s="1068">
        <v>836</v>
      </c>
      <c r="W30" s="1068"/>
      <c r="X30" s="1068"/>
      <c r="Y30" s="1068"/>
      <c r="Z30" s="1068"/>
      <c r="AA30" s="1068">
        <v>11</v>
      </c>
      <c r="AB30" s="1068"/>
      <c r="AC30" s="1068"/>
      <c r="AD30" s="1068"/>
      <c r="AE30" s="1069"/>
      <c r="AF30" s="1064">
        <v>11</v>
      </c>
      <c r="AG30" s="1065"/>
      <c r="AH30" s="1065"/>
      <c r="AI30" s="1065"/>
      <c r="AJ30" s="1066"/>
      <c r="AK30" s="1009">
        <v>516</v>
      </c>
      <c r="AL30" s="1000"/>
      <c r="AM30" s="1000"/>
      <c r="AN30" s="1000"/>
      <c r="AO30" s="1000"/>
      <c r="AP30" s="1000" t="s">
        <v>592</v>
      </c>
      <c r="AQ30" s="1000"/>
      <c r="AR30" s="1000"/>
      <c r="AS30" s="1000"/>
      <c r="AT30" s="1000"/>
      <c r="AU30" s="1000" t="s">
        <v>592</v>
      </c>
      <c r="AV30" s="1000"/>
      <c r="AW30" s="1000"/>
      <c r="AX30" s="1000"/>
      <c r="AY30" s="1000"/>
      <c r="AZ30" s="1070" t="s">
        <v>592</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402</v>
      </c>
      <c r="C31" s="1060"/>
      <c r="D31" s="1060"/>
      <c r="E31" s="1060"/>
      <c r="F31" s="1060"/>
      <c r="G31" s="1060"/>
      <c r="H31" s="1060"/>
      <c r="I31" s="1060"/>
      <c r="J31" s="1060"/>
      <c r="K31" s="1060"/>
      <c r="L31" s="1060"/>
      <c r="M31" s="1060"/>
      <c r="N31" s="1060"/>
      <c r="O31" s="1060"/>
      <c r="P31" s="1061"/>
      <c r="Q31" s="1067">
        <v>463</v>
      </c>
      <c r="R31" s="1068"/>
      <c r="S31" s="1068"/>
      <c r="T31" s="1068"/>
      <c r="U31" s="1068"/>
      <c r="V31" s="1068">
        <v>409</v>
      </c>
      <c r="W31" s="1068"/>
      <c r="X31" s="1068"/>
      <c r="Y31" s="1068"/>
      <c r="Z31" s="1068"/>
      <c r="AA31" s="1068">
        <v>54</v>
      </c>
      <c r="AB31" s="1068"/>
      <c r="AC31" s="1068"/>
      <c r="AD31" s="1068"/>
      <c r="AE31" s="1069"/>
      <c r="AF31" s="1064">
        <v>484</v>
      </c>
      <c r="AG31" s="1065"/>
      <c r="AH31" s="1065"/>
      <c r="AI31" s="1065"/>
      <c r="AJ31" s="1066"/>
      <c r="AK31" s="1009">
        <v>14</v>
      </c>
      <c r="AL31" s="1000"/>
      <c r="AM31" s="1000"/>
      <c r="AN31" s="1000"/>
      <c r="AO31" s="1000"/>
      <c r="AP31" s="1000">
        <v>1576</v>
      </c>
      <c r="AQ31" s="1000"/>
      <c r="AR31" s="1000"/>
      <c r="AS31" s="1000"/>
      <c r="AT31" s="1000"/>
      <c r="AU31" s="1000" t="s">
        <v>592</v>
      </c>
      <c r="AV31" s="1000"/>
      <c r="AW31" s="1000"/>
      <c r="AX31" s="1000"/>
      <c r="AY31" s="1000"/>
      <c r="AZ31" s="1070" t="s">
        <v>592</v>
      </c>
      <c r="BA31" s="1070"/>
      <c r="BB31" s="1070"/>
      <c r="BC31" s="1070"/>
      <c r="BD31" s="1070"/>
      <c r="BE31" s="1001" t="s">
        <v>403</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404</v>
      </c>
      <c r="C32" s="1060"/>
      <c r="D32" s="1060"/>
      <c r="E32" s="1060"/>
      <c r="F32" s="1060"/>
      <c r="G32" s="1060"/>
      <c r="H32" s="1060"/>
      <c r="I32" s="1060"/>
      <c r="J32" s="1060"/>
      <c r="K32" s="1060"/>
      <c r="L32" s="1060"/>
      <c r="M32" s="1060"/>
      <c r="N32" s="1060"/>
      <c r="O32" s="1060"/>
      <c r="P32" s="1061"/>
      <c r="Q32" s="1067">
        <v>3443</v>
      </c>
      <c r="R32" s="1068"/>
      <c r="S32" s="1068"/>
      <c r="T32" s="1068"/>
      <c r="U32" s="1068"/>
      <c r="V32" s="1068">
        <v>2898</v>
      </c>
      <c r="W32" s="1068"/>
      <c r="X32" s="1068"/>
      <c r="Y32" s="1068"/>
      <c r="Z32" s="1068"/>
      <c r="AA32" s="1068">
        <v>545</v>
      </c>
      <c r="AB32" s="1068"/>
      <c r="AC32" s="1068"/>
      <c r="AD32" s="1068"/>
      <c r="AE32" s="1069"/>
      <c r="AF32" s="1064">
        <v>499</v>
      </c>
      <c r="AG32" s="1065"/>
      <c r="AH32" s="1065"/>
      <c r="AI32" s="1065"/>
      <c r="AJ32" s="1066"/>
      <c r="AK32" s="1009">
        <v>457</v>
      </c>
      <c r="AL32" s="1000"/>
      <c r="AM32" s="1000"/>
      <c r="AN32" s="1000"/>
      <c r="AO32" s="1000"/>
      <c r="AP32" s="1000">
        <v>441</v>
      </c>
      <c r="AQ32" s="1000"/>
      <c r="AR32" s="1000"/>
      <c r="AS32" s="1000"/>
      <c r="AT32" s="1000"/>
      <c r="AU32" s="1000">
        <v>286</v>
      </c>
      <c r="AV32" s="1000"/>
      <c r="AW32" s="1000"/>
      <c r="AX32" s="1000"/>
      <c r="AY32" s="1000"/>
      <c r="AZ32" s="1070" t="s">
        <v>592</v>
      </c>
      <c r="BA32" s="1070"/>
      <c r="BB32" s="1070"/>
      <c r="BC32" s="1070"/>
      <c r="BD32" s="1070"/>
      <c r="BE32" s="1001" t="s">
        <v>405</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406</v>
      </c>
      <c r="C33" s="1060"/>
      <c r="D33" s="1060"/>
      <c r="E33" s="1060"/>
      <c r="F33" s="1060"/>
      <c r="G33" s="1060"/>
      <c r="H33" s="1060"/>
      <c r="I33" s="1060"/>
      <c r="J33" s="1060"/>
      <c r="K33" s="1060"/>
      <c r="L33" s="1060"/>
      <c r="M33" s="1060"/>
      <c r="N33" s="1060"/>
      <c r="O33" s="1060"/>
      <c r="P33" s="1061"/>
      <c r="Q33" s="1067">
        <v>56</v>
      </c>
      <c r="R33" s="1068"/>
      <c r="S33" s="1068"/>
      <c r="T33" s="1068"/>
      <c r="U33" s="1068"/>
      <c r="V33" s="1068">
        <v>56</v>
      </c>
      <c r="W33" s="1068"/>
      <c r="X33" s="1068"/>
      <c r="Y33" s="1068"/>
      <c r="Z33" s="1068"/>
      <c r="AA33" s="1068">
        <v>0</v>
      </c>
      <c r="AB33" s="1068"/>
      <c r="AC33" s="1068"/>
      <c r="AD33" s="1068"/>
      <c r="AE33" s="1069"/>
      <c r="AF33" s="1064">
        <v>0</v>
      </c>
      <c r="AG33" s="1065"/>
      <c r="AH33" s="1065"/>
      <c r="AI33" s="1065"/>
      <c r="AJ33" s="1066"/>
      <c r="AK33" s="1009">
        <v>53</v>
      </c>
      <c r="AL33" s="1000"/>
      <c r="AM33" s="1000"/>
      <c r="AN33" s="1000"/>
      <c r="AO33" s="1000"/>
      <c r="AP33" s="1000">
        <v>407</v>
      </c>
      <c r="AQ33" s="1000"/>
      <c r="AR33" s="1000"/>
      <c r="AS33" s="1000"/>
      <c r="AT33" s="1000"/>
      <c r="AU33" s="1000">
        <v>407</v>
      </c>
      <c r="AV33" s="1000"/>
      <c r="AW33" s="1000"/>
      <c r="AX33" s="1000"/>
      <c r="AY33" s="1000"/>
      <c r="AZ33" s="1070" t="s">
        <v>592</v>
      </c>
      <c r="BA33" s="1070"/>
      <c r="BB33" s="1070"/>
      <c r="BC33" s="1070"/>
      <c r="BD33" s="1070"/>
      <c r="BE33" s="1001" t="s">
        <v>407</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c r="C34" s="1060"/>
      <c r="D34" s="1060"/>
      <c r="E34" s="1060"/>
      <c r="F34" s="1060"/>
      <c r="G34" s="1060"/>
      <c r="H34" s="1060"/>
      <c r="I34" s="1060"/>
      <c r="J34" s="1060"/>
      <c r="K34" s="1060"/>
      <c r="L34" s="1060"/>
      <c r="M34" s="1060"/>
      <c r="N34" s="1060"/>
      <c r="O34" s="1060"/>
      <c r="P34" s="1061"/>
      <c r="Q34" s="1067"/>
      <c r="R34" s="1068"/>
      <c r="S34" s="1068"/>
      <c r="T34" s="1068"/>
      <c r="U34" s="1068"/>
      <c r="V34" s="1068"/>
      <c r="W34" s="1068"/>
      <c r="X34" s="1068"/>
      <c r="Y34" s="1068"/>
      <c r="Z34" s="1068"/>
      <c r="AA34" s="1068"/>
      <c r="AB34" s="1068"/>
      <c r="AC34" s="1068"/>
      <c r="AD34" s="1068"/>
      <c r="AE34" s="1069"/>
      <c r="AF34" s="1064"/>
      <c r="AG34" s="1065"/>
      <c r="AH34" s="1065"/>
      <c r="AI34" s="1065"/>
      <c r="AJ34" s="1066"/>
      <c r="AK34" s="1009"/>
      <c r="AL34" s="1000"/>
      <c r="AM34" s="1000"/>
      <c r="AN34" s="1000"/>
      <c r="AO34" s="1000"/>
      <c r="AP34" s="1000"/>
      <c r="AQ34" s="1000"/>
      <c r="AR34" s="1000"/>
      <c r="AS34" s="1000"/>
      <c r="AT34" s="1000"/>
      <c r="AU34" s="1000"/>
      <c r="AV34" s="1000"/>
      <c r="AW34" s="1000"/>
      <c r="AX34" s="1000"/>
      <c r="AY34" s="1000"/>
      <c r="AZ34" s="1070"/>
      <c r="BA34" s="1070"/>
      <c r="BB34" s="1070"/>
      <c r="BC34" s="1070"/>
      <c r="BD34" s="1070"/>
      <c r="BE34" s="1001"/>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386</v>
      </c>
      <c r="B63" s="966" t="s">
        <v>409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1381</v>
      </c>
      <c r="AG63" s="988"/>
      <c r="AH63" s="988"/>
      <c r="AI63" s="988"/>
      <c r="AJ63" s="1051"/>
      <c r="AK63" s="1052"/>
      <c r="AL63" s="992"/>
      <c r="AM63" s="992"/>
      <c r="AN63" s="992"/>
      <c r="AO63" s="992"/>
      <c r="AP63" s="988">
        <v>2424</v>
      </c>
      <c r="AQ63" s="988"/>
      <c r="AR63" s="988"/>
      <c r="AS63" s="988"/>
      <c r="AT63" s="988"/>
      <c r="AU63" s="988">
        <v>693</v>
      </c>
      <c r="AV63" s="988"/>
      <c r="AW63" s="988"/>
      <c r="AX63" s="988"/>
      <c r="AY63" s="988"/>
      <c r="AZ63" s="1046"/>
      <c r="BA63" s="1046"/>
      <c r="BB63" s="1046"/>
      <c r="BC63" s="1046"/>
      <c r="BD63" s="1046"/>
      <c r="BE63" s="989"/>
      <c r="BF63" s="989"/>
      <c r="BG63" s="989"/>
      <c r="BH63" s="989"/>
      <c r="BI63" s="990"/>
      <c r="BJ63" s="1047" t="s">
        <v>410</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412</v>
      </c>
      <c r="B66" s="1025"/>
      <c r="C66" s="1025"/>
      <c r="D66" s="1025"/>
      <c r="E66" s="1025"/>
      <c r="F66" s="1025"/>
      <c r="G66" s="1025"/>
      <c r="H66" s="1025"/>
      <c r="I66" s="1025"/>
      <c r="J66" s="1025"/>
      <c r="K66" s="1025"/>
      <c r="L66" s="1025"/>
      <c r="M66" s="1025"/>
      <c r="N66" s="1025"/>
      <c r="O66" s="1025"/>
      <c r="P66" s="1026"/>
      <c r="Q66" s="1030" t="s">
        <v>413</v>
      </c>
      <c r="R66" s="1031"/>
      <c r="S66" s="1031"/>
      <c r="T66" s="1031"/>
      <c r="U66" s="1032"/>
      <c r="V66" s="1030" t="s">
        <v>414</v>
      </c>
      <c r="W66" s="1031"/>
      <c r="X66" s="1031"/>
      <c r="Y66" s="1031"/>
      <c r="Z66" s="1032"/>
      <c r="AA66" s="1030" t="s">
        <v>415</v>
      </c>
      <c r="AB66" s="1031"/>
      <c r="AC66" s="1031"/>
      <c r="AD66" s="1031"/>
      <c r="AE66" s="1032"/>
      <c r="AF66" s="1036" t="s">
        <v>416</v>
      </c>
      <c r="AG66" s="1037"/>
      <c r="AH66" s="1037"/>
      <c r="AI66" s="1037"/>
      <c r="AJ66" s="1038"/>
      <c r="AK66" s="1030" t="s">
        <v>417</v>
      </c>
      <c r="AL66" s="1025"/>
      <c r="AM66" s="1025"/>
      <c r="AN66" s="1025"/>
      <c r="AO66" s="1026"/>
      <c r="AP66" s="1030" t="s">
        <v>418</v>
      </c>
      <c r="AQ66" s="1031"/>
      <c r="AR66" s="1031"/>
      <c r="AS66" s="1031"/>
      <c r="AT66" s="1032"/>
      <c r="AU66" s="1030" t="s">
        <v>419</v>
      </c>
      <c r="AV66" s="1031"/>
      <c r="AW66" s="1031"/>
      <c r="AX66" s="1031"/>
      <c r="AY66" s="1032"/>
      <c r="AZ66" s="1030" t="s">
        <v>374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593</v>
      </c>
      <c r="C68" s="1015"/>
      <c r="D68" s="1015"/>
      <c r="E68" s="1015"/>
      <c r="F68" s="1015"/>
      <c r="G68" s="1015"/>
      <c r="H68" s="1015"/>
      <c r="I68" s="1015"/>
      <c r="J68" s="1015"/>
      <c r="K68" s="1015"/>
      <c r="L68" s="1015"/>
      <c r="M68" s="1015"/>
      <c r="N68" s="1015"/>
      <c r="O68" s="1015"/>
      <c r="P68" s="1016"/>
      <c r="Q68" s="1017">
        <v>2255</v>
      </c>
      <c r="R68" s="1011"/>
      <c r="S68" s="1011"/>
      <c r="T68" s="1011"/>
      <c r="U68" s="1011"/>
      <c r="V68" s="1011">
        <v>2177</v>
      </c>
      <c r="W68" s="1011"/>
      <c r="X68" s="1011"/>
      <c r="Y68" s="1011"/>
      <c r="Z68" s="1011"/>
      <c r="AA68" s="1011">
        <v>78</v>
      </c>
      <c r="AB68" s="1011"/>
      <c r="AC68" s="1011"/>
      <c r="AD68" s="1011"/>
      <c r="AE68" s="1011"/>
      <c r="AF68" s="1011">
        <v>78</v>
      </c>
      <c r="AG68" s="1011"/>
      <c r="AH68" s="1011"/>
      <c r="AI68" s="1011"/>
      <c r="AJ68" s="1011"/>
      <c r="AK68" s="1011" t="s">
        <v>600</v>
      </c>
      <c r="AL68" s="1011"/>
      <c r="AM68" s="1011"/>
      <c r="AN68" s="1011"/>
      <c r="AO68" s="1011"/>
      <c r="AP68" s="1011">
        <v>1990</v>
      </c>
      <c r="AQ68" s="1011"/>
      <c r="AR68" s="1011"/>
      <c r="AS68" s="1011"/>
      <c r="AT68" s="1011"/>
      <c r="AU68" s="1011">
        <v>631</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594</v>
      </c>
      <c r="C69" s="1004"/>
      <c r="D69" s="1004"/>
      <c r="E69" s="1004"/>
      <c r="F69" s="1004"/>
      <c r="G69" s="1004"/>
      <c r="H69" s="1004"/>
      <c r="I69" s="1004"/>
      <c r="J69" s="1004"/>
      <c r="K69" s="1004"/>
      <c r="L69" s="1004"/>
      <c r="M69" s="1004"/>
      <c r="N69" s="1004"/>
      <c r="O69" s="1004"/>
      <c r="P69" s="1005"/>
      <c r="Q69" s="1006">
        <v>274</v>
      </c>
      <c r="R69" s="1000"/>
      <c r="S69" s="1000"/>
      <c r="T69" s="1000"/>
      <c r="U69" s="1000"/>
      <c r="V69" s="1000">
        <v>21</v>
      </c>
      <c r="W69" s="1000"/>
      <c r="X69" s="1000"/>
      <c r="Y69" s="1000"/>
      <c r="Z69" s="1000"/>
      <c r="AA69" s="1000">
        <v>259</v>
      </c>
      <c r="AB69" s="1000"/>
      <c r="AC69" s="1000"/>
      <c r="AD69" s="1000"/>
      <c r="AE69" s="1000"/>
      <c r="AF69" s="1000">
        <v>1</v>
      </c>
      <c r="AG69" s="1000"/>
      <c r="AH69" s="1000"/>
      <c r="AI69" s="1000"/>
      <c r="AJ69" s="1000"/>
      <c r="AK69" s="1000" t="s">
        <v>600</v>
      </c>
      <c r="AL69" s="1000"/>
      <c r="AM69" s="1000"/>
      <c r="AN69" s="1000"/>
      <c r="AO69" s="1000"/>
      <c r="AP69" s="1000" t="s">
        <v>600</v>
      </c>
      <c r="AQ69" s="1000"/>
      <c r="AR69" s="1000"/>
      <c r="AS69" s="1000"/>
      <c r="AT69" s="1000"/>
      <c r="AU69" s="1000" t="s">
        <v>600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595</v>
      </c>
      <c r="C70" s="1004"/>
      <c r="D70" s="1004"/>
      <c r="E70" s="1004"/>
      <c r="F70" s="1004"/>
      <c r="G70" s="1004"/>
      <c r="H70" s="1004"/>
      <c r="I70" s="1004"/>
      <c r="J70" s="1004"/>
      <c r="K70" s="1004"/>
      <c r="L70" s="1004"/>
      <c r="M70" s="1004"/>
      <c r="N70" s="1004"/>
      <c r="O70" s="1004"/>
      <c r="P70" s="1005"/>
      <c r="Q70" s="1006">
        <v>57</v>
      </c>
      <c r="R70" s="1000"/>
      <c r="S70" s="1000"/>
      <c r="T70" s="1000"/>
      <c r="U70" s="1000"/>
      <c r="V70" s="1000">
        <v>50</v>
      </c>
      <c r="W70" s="1000"/>
      <c r="X70" s="1000"/>
      <c r="Y70" s="1000"/>
      <c r="Z70" s="1000"/>
      <c r="AA70" s="1000">
        <v>6</v>
      </c>
      <c r="AB70" s="1000"/>
      <c r="AC70" s="1000"/>
      <c r="AD70" s="1000"/>
      <c r="AE70" s="1000"/>
      <c r="AF70" s="1000">
        <v>6</v>
      </c>
      <c r="AG70" s="1000"/>
      <c r="AH70" s="1000"/>
      <c r="AI70" s="1000"/>
      <c r="AJ70" s="1000"/>
      <c r="AK70" s="1000" t="s">
        <v>600</v>
      </c>
      <c r="AL70" s="1000"/>
      <c r="AM70" s="1000"/>
      <c r="AN70" s="1000"/>
      <c r="AO70" s="1000"/>
      <c r="AP70" s="1000" t="s">
        <v>600</v>
      </c>
      <c r="AQ70" s="1000"/>
      <c r="AR70" s="1000"/>
      <c r="AS70" s="1000"/>
      <c r="AT70" s="1000"/>
      <c r="AU70" s="1000" t="s">
        <v>600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t="s">
        <v>596</v>
      </c>
      <c r="C71" s="1004"/>
      <c r="D71" s="1004"/>
      <c r="E71" s="1004"/>
      <c r="F71" s="1004"/>
      <c r="G71" s="1004"/>
      <c r="H71" s="1004"/>
      <c r="I71" s="1004"/>
      <c r="J71" s="1004"/>
      <c r="K71" s="1004"/>
      <c r="L71" s="1004"/>
      <c r="M71" s="1004"/>
      <c r="N71" s="1004"/>
      <c r="O71" s="1004"/>
      <c r="P71" s="1005"/>
      <c r="Q71" s="1006">
        <v>118</v>
      </c>
      <c r="R71" s="1000"/>
      <c r="S71" s="1000"/>
      <c r="T71" s="1000"/>
      <c r="U71" s="1000"/>
      <c r="V71" s="1000">
        <v>109</v>
      </c>
      <c r="W71" s="1000"/>
      <c r="X71" s="1000"/>
      <c r="Y71" s="1000"/>
      <c r="Z71" s="1000"/>
      <c r="AA71" s="1000">
        <v>9</v>
      </c>
      <c r="AB71" s="1000"/>
      <c r="AC71" s="1000"/>
      <c r="AD71" s="1000"/>
      <c r="AE71" s="1000"/>
      <c r="AF71" s="1000">
        <v>9</v>
      </c>
      <c r="AG71" s="1000"/>
      <c r="AH71" s="1000"/>
      <c r="AI71" s="1000"/>
      <c r="AJ71" s="1000"/>
      <c r="AK71" s="1000">
        <v>15</v>
      </c>
      <c r="AL71" s="1000"/>
      <c r="AM71" s="1000"/>
      <c r="AN71" s="1000"/>
      <c r="AO71" s="1000"/>
      <c r="AP71" s="1000" t="s">
        <v>600</v>
      </c>
      <c r="AQ71" s="1000"/>
      <c r="AR71" s="1000"/>
      <c r="AS71" s="1000"/>
      <c r="AT71" s="1000"/>
      <c r="AU71" s="1000" t="s">
        <v>600</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t="s">
        <v>597</v>
      </c>
      <c r="C72" s="1004"/>
      <c r="D72" s="1004"/>
      <c r="E72" s="1004"/>
      <c r="F72" s="1004"/>
      <c r="G72" s="1004"/>
      <c r="H72" s="1004"/>
      <c r="I72" s="1004"/>
      <c r="J72" s="1004"/>
      <c r="K72" s="1004"/>
      <c r="L72" s="1004"/>
      <c r="M72" s="1004"/>
      <c r="N72" s="1004"/>
      <c r="O72" s="1004"/>
      <c r="P72" s="1005"/>
      <c r="Q72" s="1006">
        <v>156662</v>
      </c>
      <c r="R72" s="1000"/>
      <c r="S72" s="1000"/>
      <c r="T72" s="1000"/>
      <c r="U72" s="1000"/>
      <c r="V72" s="1000">
        <v>152216</v>
      </c>
      <c r="W72" s="1000"/>
      <c r="X72" s="1000"/>
      <c r="Y72" s="1000"/>
      <c r="Z72" s="1000"/>
      <c r="AA72" s="1000">
        <v>4445</v>
      </c>
      <c r="AB72" s="1000"/>
      <c r="AC72" s="1000"/>
      <c r="AD72" s="1000"/>
      <c r="AE72" s="1000"/>
      <c r="AF72" s="1000">
        <v>4445</v>
      </c>
      <c r="AG72" s="1000"/>
      <c r="AH72" s="1000"/>
      <c r="AI72" s="1000"/>
      <c r="AJ72" s="1000"/>
      <c r="AK72" s="1000" t="s">
        <v>600</v>
      </c>
      <c r="AL72" s="1000"/>
      <c r="AM72" s="1000"/>
      <c r="AN72" s="1000"/>
      <c r="AO72" s="1000"/>
      <c r="AP72" s="1000" t="s">
        <v>600</v>
      </c>
      <c r="AQ72" s="1000"/>
      <c r="AR72" s="1000"/>
      <c r="AS72" s="1000"/>
      <c r="AT72" s="1000"/>
      <c r="AU72" s="1000" t="s">
        <v>600</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t="s">
        <v>598</v>
      </c>
      <c r="C73" s="1004"/>
      <c r="D73" s="1004"/>
      <c r="E73" s="1004"/>
      <c r="F73" s="1004"/>
      <c r="G73" s="1004"/>
      <c r="H73" s="1004"/>
      <c r="I73" s="1004"/>
      <c r="J73" s="1004"/>
      <c r="K73" s="1004"/>
      <c r="L73" s="1004"/>
      <c r="M73" s="1004"/>
      <c r="N73" s="1004"/>
      <c r="O73" s="1004"/>
      <c r="P73" s="1005"/>
      <c r="Q73" s="1006">
        <v>6462</v>
      </c>
      <c r="R73" s="1000"/>
      <c r="S73" s="1000"/>
      <c r="T73" s="1000"/>
      <c r="U73" s="1000"/>
      <c r="V73" s="1000">
        <v>5924</v>
      </c>
      <c r="W73" s="1000"/>
      <c r="X73" s="1000"/>
      <c r="Y73" s="1000"/>
      <c r="Z73" s="1000"/>
      <c r="AA73" s="1000">
        <v>538</v>
      </c>
      <c r="AB73" s="1000"/>
      <c r="AC73" s="1000"/>
      <c r="AD73" s="1000"/>
      <c r="AE73" s="1000"/>
      <c r="AF73" s="1000">
        <v>538</v>
      </c>
      <c r="AG73" s="1000"/>
      <c r="AH73" s="1000"/>
      <c r="AI73" s="1000"/>
      <c r="AJ73" s="1000"/>
      <c r="AK73" s="1000">
        <v>5</v>
      </c>
      <c r="AL73" s="1000"/>
      <c r="AM73" s="1000"/>
      <c r="AN73" s="1000"/>
      <c r="AO73" s="1000"/>
      <c r="AP73" s="1000" t="s">
        <v>600</v>
      </c>
      <c r="AQ73" s="1000"/>
      <c r="AR73" s="1000"/>
      <c r="AS73" s="1000"/>
      <c r="AT73" s="1000"/>
      <c r="AU73" s="1000" t="s">
        <v>600</v>
      </c>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t="s">
        <v>599</v>
      </c>
      <c r="C74" s="1004"/>
      <c r="D74" s="1004"/>
      <c r="E74" s="1004"/>
      <c r="F74" s="1004"/>
      <c r="G74" s="1004"/>
      <c r="H74" s="1004"/>
      <c r="I74" s="1004"/>
      <c r="J74" s="1004"/>
      <c r="K74" s="1004"/>
      <c r="L74" s="1004"/>
      <c r="M74" s="1004"/>
      <c r="N74" s="1004"/>
      <c r="O74" s="1004"/>
      <c r="P74" s="1005"/>
      <c r="Q74" s="1006">
        <v>126</v>
      </c>
      <c r="R74" s="1000"/>
      <c r="S74" s="1000"/>
      <c r="T74" s="1000"/>
      <c r="U74" s="1000"/>
      <c r="V74" s="1000">
        <v>111</v>
      </c>
      <c r="W74" s="1000"/>
      <c r="X74" s="1000"/>
      <c r="Y74" s="1000"/>
      <c r="Z74" s="1000"/>
      <c r="AA74" s="1000">
        <v>15</v>
      </c>
      <c r="AB74" s="1000"/>
      <c r="AC74" s="1000"/>
      <c r="AD74" s="1000"/>
      <c r="AE74" s="1000"/>
      <c r="AF74" s="1000">
        <v>15</v>
      </c>
      <c r="AG74" s="1000"/>
      <c r="AH74" s="1000"/>
      <c r="AI74" s="1000"/>
      <c r="AJ74" s="1000"/>
      <c r="AK74" s="1000" t="s">
        <v>600</v>
      </c>
      <c r="AL74" s="1000"/>
      <c r="AM74" s="1000"/>
      <c r="AN74" s="1000"/>
      <c r="AO74" s="1000"/>
      <c r="AP74" s="1000" t="s">
        <v>600</v>
      </c>
      <c r="AQ74" s="1000"/>
      <c r="AR74" s="1000"/>
      <c r="AS74" s="1000"/>
      <c r="AT74" s="1000"/>
      <c r="AU74" s="1000" t="s">
        <v>600</v>
      </c>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386</v>
      </c>
      <c r="B88" s="966" t="s">
        <v>420</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5092</v>
      </c>
      <c r="AG88" s="988"/>
      <c r="AH88" s="988"/>
      <c r="AI88" s="988"/>
      <c r="AJ88" s="988"/>
      <c r="AK88" s="992"/>
      <c r="AL88" s="992"/>
      <c r="AM88" s="992"/>
      <c r="AN88" s="992"/>
      <c r="AO88" s="992"/>
      <c r="AP88" s="988">
        <v>1990</v>
      </c>
      <c r="AQ88" s="988"/>
      <c r="AR88" s="988"/>
      <c r="AS88" s="988"/>
      <c r="AT88" s="988"/>
      <c r="AU88" s="988">
        <v>631</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966" t="s">
        <v>421</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422</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423</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426</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427</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428</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429</v>
      </c>
      <c r="AB109" s="925"/>
      <c r="AC109" s="925"/>
      <c r="AD109" s="925"/>
      <c r="AE109" s="926"/>
      <c r="AF109" s="927" t="s">
        <v>430</v>
      </c>
      <c r="AG109" s="925"/>
      <c r="AH109" s="925"/>
      <c r="AI109" s="925"/>
      <c r="AJ109" s="926"/>
      <c r="AK109" s="927" t="s">
        <v>301</v>
      </c>
      <c r="AL109" s="925"/>
      <c r="AM109" s="925"/>
      <c r="AN109" s="925"/>
      <c r="AO109" s="926"/>
      <c r="AP109" s="927" t="s">
        <v>431</v>
      </c>
      <c r="AQ109" s="925"/>
      <c r="AR109" s="925"/>
      <c r="AS109" s="925"/>
      <c r="AT109" s="958"/>
      <c r="AU109" s="924" t="s">
        <v>428</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429</v>
      </c>
      <c r="BR109" s="925"/>
      <c r="BS109" s="925"/>
      <c r="BT109" s="925"/>
      <c r="BU109" s="926"/>
      <c r="BV109" s="927" t="s">
        <v>430</v>
      </c>
      <c r="BW109" s="925"/>
      <c r="BX109" s="925"/>
      <c r="BY109" s="925"/>
      <c r="BZ109" s="926"/>
      <c r="CA109" s="927" t="s">
        <v>301</v>
      </c>
      <c r="CB109" s="925"/>
      <c r="CC109" s="925"/>
      <c r="CD109" s="925"/>
      <c r="CE109" s="926"/>
      <c r="CF109" s="965" t="s">
        <v>431</v>
      </c>
      <c r="CG109" s="965"/>
      <c r="CH109" s="965"/>
      <c r="CI109" s="965"/>
      <c r="CJ109" s="965"/>
      <c r="CK109" s="927" t="s">
        <v>432</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429</v>
      </c>
      <c r="DH109" s="925"/>
      <c r="DI109" s="925"/>
      <c r="DJ109" s="925"/>
      <c r="DK109" s="926"/>
      <c r="DL109" s="927" t="s">
        <v>430</v>
      </c>
      <c r="DM109" s="925"/>
      <c r="DN109" s="925"/>
      <c r="DO109" s="925"/>
      <c r="DP109" s="926"/>
      <c r="DQ109" s="927" t="s">
        <v>301</v>
      </c>
      <c r="DR109" s="925"/>
      <c r="DS109" s="925"/>
      <c r="DT109" s="925"/>
      <c r="DU109" s="926"/>
      <c r="DV109" s="927" t="s">
        <v>431</v>
      </c>
      <c r="DW109" s="925"/>
      <c r="DX109" s="925"/>
      <c r="DY109" s="925"/>
      <c r="DZ109" s="958"/>
    </row>
    <row r="110" spans="1:131" s="226" customFormat="1" ht="26.25" customHeight="1" x14ac:dyDescent="0.15">
      <c r="A110" s="836" t="s">
        <v>433</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1153931</v>
      </c>
      <c r="AB110" s="918"/>
      <c r="AC110" s="918"/>
      <c r="AD110" s="918"/>
      <c r="AE110" s="919"/>
      <c r="AF110" s="920">
        <v>1103967</v>
      </c>
      <c r="AG110" s="918"/>
      <c r="AH110" s="918"/>
      <c r="AI110" s="918"/>
      <c r="AJ110" s="919"/>
      <c r="AK110" s="920">
        <v>1134414</v>
      </c>
      <c r="AL110" s="918"/>
      <c r="AM110" s="918"/>
      <c r="AN110" s="918"/>
      <c r="AO110" s="919"/>
      <c r="AP110" s="921">
        <v>16.399999999999999</v>
      </c>
      <c r="AQ110" s="922"/>
      <c r="AR110" s="922"/>
      <c r="AS110" s="922"/>
      <c r="AT110" s="923"/>
      <c r="AU110" s="959" t="s">
        <v>70</v>
      </c>
      <c r="AV110" s="960"/>
      <c r="AW110" s="960"/>
      <c r="AX110" s="960"/>
      <c r="AY110" s="960"/>
      <c r="AZ110" s="889" t="s">
        <v>434</v>
      </c>
      <c r="BA110" s="837"/>
      <c r="BB110" s="837"/>
      <c r="BC110" s="837"/>
      <c r="BD110" s="837"/>
      <c r="BE110" s="837"/>
      <c r="BF110" s="837"/>
      <c r="BG110" s="837"/>
      <c r="BH110" s="837"/>
      <c r="BI110" s="837"/>
      <c r="BJ110" s="837"/>
      <c r="BK110" s="837"/>
      <c r="BL110" s="837"/>
      <c r="BM110" s="837"/>
      <c r="BN110" s="837"/>
      <c r="BO110" s="837"/>
      <c r="BP110" s="838"/>
      <c r="BQ110" s="890">
        <v>10135752</v>
      </c>
      <c r="BR110" s="871"/>
      <c r="BS110" s="871"/>
      <c r="BT110" s="871"/>
      <c r="BU110" s="871"/>
      <c r="BV110" s="871">
        <v>9933505</v>
      </c>
      <c r="BW110" s="871"/>
      <c r="BX110" s="871"/>
      <c r="BY110" s="871"/>
      <c r="BZ110" s="871"/>
      <c r="CA110" s="871">
        <v>10517725</v>
      </c>
      <c r="CB110" s="871"/>
      <c r="CC110" s="871"/>
      <c r="CD110" s="871"/>
      <c r="CE110" s="871"/>
      <c r="CF110" s="895">
        <v>152.5</v>
      </c>
      <c r="CG110" s="896"/>
      <c r="CH110" s="896"/>
      <c r="CI110" s="896"/>
      <c r="CJ110" s="896"/>
      <c r="CK110" s="955" t="s">
        <v>435</v>
      </c>
      <c r="CL110" s="848"/>
      <c r="CM110" s="889" t="s">
        <v>436</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437</v>
      </c>
      <c r="DH110" s="871"/>
      <c r="DI110" s="871"/>
      <c r="DJ110" s="871"/>
      <c r="DK110" s="871"/>
      <c r="DL110" s="871" t="s">
        <v>438</v>
      </c>
      <c r="DM110" s="871"/>
      <c r="DN110" s="871"/>
      <c r="DO110" s="871"/>
      <c r="DP110" s="871"/>
      <c r="DQ110" s="871" t="s">
        <v>439</v>
      </c>
      <c r="DR110" s="871"/>
      <c r="DS110" s="871"/>
      <c r="DT110" s="871"/>
      <c r="DU110" s="871"/>
      <c r="DV110" s="872" t="s">
        <v>440</v>
      </c>
      <c r="DW110" s="872"/>
      <c r="DX110" s="872"/>
      <c r="DY110" s="872"/>
      <c r="DZ110" s="873"/>
    </row>
    <row r="111" spans="1:131" s="226" customFormat="1" ht="26.25" customHeight="1" x14ac:dyDescent="0.15">
      <c r="A111" s="803" t="s">
        <v>441</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439</v>
      </c>
      <c r="AB111" s="948"/>
      <c r="AC111" s="948"/>
      <c r="AD111" s="948"/>
      <c r="AE111" s="949"/>
      <c r="AF111" s="950" t="s">
        <v>388</v>
      </c>
      <c r="AG111" s="948"/>
      <c r="AH111" s="948"/>
      <c r="AI111" s="948"/>
      <c r="AJ111" s="949"/>
      <c r="AK111" s="950" t="s">
        <v>442</v>
      </c>
      <c r="AL111" s="948"/>
      <c r="AM111" s="948"/>
      <c r="AN111" s="948"/>
      <c r="AO111" s="949"/>
      <c r="AP111" s="951" t="s">
        <v>439</v>
      </c>
      <c r="AQ111" s="952"/>
      <c r="AR111" s="952"/>
      <c r="AS111" s="952"/>
      <c r="AT111" s="953"/>
      <c r="AU111" s="961"/>
      <c r="AV111" s="962"/>
      <c r="AW111" s="962"/>
      <c r="AX111" s="962"/>
      <c r="AY111" s="962"/>
      <c r="AZ111" s="844" t="s">
        <v>443</v>
      </c>
      <c r="BA111" s="781"/>
      <c r="BB111" s="781"/>
      <c r="BC111" s="781"/>
      <c r="BD111" s="781"/>
      <c r="BE111" s="781"/>
      <c r="BF111" s="781"/>
      <c r="BG111" s="781"/>
      <c r="BH111" s="781"/>
      <c r="BI111" s="781"/>
      <c r="BJ111" s="781"/>
      <c r="BK111" s="781"/>
      <c r="BL111" s="781"/>
      <c r="BM111" s="781"/>
      <c r="BN111" s="781"/>
      <c r="BO111" s="781"/>
      <c r="BP111" s="782"/>
      <c r="BQ111" s="845" t="s">
        <v>444</v>
      </c>
      <c r="BR111" s="846"/>
      <c r="BS111" s="846"/>
      <c r="BT111" s="846"/>
      <c r="BU111" s="846"/>
      <c r="BV111" s="846" t="s">
        <v>125</v>
      </c>
      <c r="BW111" s="846"/>
      <c r="BX111" s="846"/>
      <c r="BY111" s="846"/>
      <c r="BZ111" s="846"/>
      <c r="CA111" s="846" t="s">
        <v>442</v>
      </c>
      <c r="CB111" s="846"/>
      <c r="CC111" s="846"/>
      <c r="CD111" s="846"/>
      <c r="CE111" s="846"/>
      <c r="CF111" s="904" t="s">
        <v>388</v>
      </c>
      <c r="CG111" s="905"/>
      <c r="CH111" s="905"/>
      <c r="CI111" s="905"/>
      <c r="CJ111" s="905"/>
      <c r="CK111" s="956"/>
      <c r="CL111" s="850"/>
      <c r="CM111" s="844" t="s">
        <v>445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446</v>
      </c>
      <c r="DH111" s="846"/>
      <c r="DI111" s="846"/>
      <c r="DJ111" s="846"/>
      <c r="DK111" s="846"/>
      <c r="DL111" s="846" t="s">
        <v>438</v>
      </c>
      <c r="DM111" s="846"/>
      <c r="DN111" s="846"/>
      <c r="DO111" s="846"/>
      <c r="DP111" s="846"/>
      <c r="DQ111" s="846" t="s">
        <v>444</v>
      </c>
      <c r="DR111" s="846"/>
      <c r="DS111" s="846"/>
      <c r="DT111" s="846"/>
      <c r="DU111" s="846"/>
      <c r="DV111" s="823" t="s">
        <v>388</v>
      </c>
      <c r="DW111" s="823"/>
      <c r="DX111" s="823"/>
      <c r="DY111" s="823"/>
      <c r="DZ111" s="824"/>
    </row>
    <row r="112" spans="1:131" s="226" customFormat="1" ht="26.25" customHeight="1" x14ac:dyDescent="0.15">
      <c r="A112" s="941" t="s">
        <v>447</v>
      </c>
      <c r="B112" s="942"/>
      <c r="C112" s="781" t="s">
        <v>448</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437</v>
      </c>
      <c r="AB112" s="809"/>
      <c r="AC112" s="809"/>
      <c r="AD112" s="809"/>
      <c r="AE112" s="810"/>
      <c r="AF112" s="811" t="s">
        <v>449</v>
      </c>
      <c r="AG112" s="809"/>
      <c r="AH112" s="809"/>
      <c r="AI112" s="809"/>
      <c r="AJ112" s="810"/>
      <c r="AK112" s="811" t="s">
        <v>437</v>
      </c>
      <c r="AL112" s="809"/>
      <c r="AM112" s="809"/>
      <c r="AN112" s="809"/>
      <c r="AO112" s="810"/>
      <c r="AP112" s="853" t="s">
        <v>125</v>
      </c>
      <c r="AQ112" s="854"/>
      <c r="AR112" s="854"/>
      <c r="AS112" s="854"/>
      <c r="AT112" s="855"/>
      <c r="AU112" s="961"/>
      <c r="AV112" s="962"/>
      <c r="AW112" s="962"/>
      <c r="AX112" s="962"/>
      <c r="AY112" s="962"/>
      <c r="AZ112" s="844" t="s">
        <v>450</v>
      </c>
      <c r="BA112" s="781"/>
      <c r="BB112" s="781"/>
      <c r="BC112" s="781"/>
      <c r="BD112" s="781"/>
      <c r="BE112" s="781"/>
      <c r="BF112" s="781"/>
      <c r="BG112" s="781"/>
      <c r="BH112" s="781"/>
      <c r="BI112" s="781"/>
      <c r="BJ112" s="781"/>
      <c r="BK112" s="781"/>
      <c r="BL112" s="781"/>
      <c r="BM112" s="781"/>
      <c r="BN112" s="781"/>
      <c r="BO112" s="781"/>
      <c r="BP112" s="782"/>
      <c r="BQ112" s="845">
        <v>1003747</v>
      </c>
      <c r="BR112" s="846"/>
      <c r="BS112" s="846"/>
      <c r="BT112" s="846"/>
      <c r="BU112" s="846"/>
      <c r="BV112" s="846">
        <v>847957</v>
      </c>
      <c r="BW112" s="846"/>
      <c r="BX112" s="846"/>
      <c r="BY112" s="846"/>
      <c r="BZ112" s="846"/>
      <c r="CA112" s="846">
        <v>693581</v>
      </c>
      <c r="CB112" s="846"/>
      <c r="CC112" s="846"/>
      <c r="CD112" s="846"/>
      <c r="CE112" s="846"/>
      <c r="CF112" s="904">
        <v>10.1</v>
      </c>
      <c r="CG112" s="905"/>
      <c r="CH112" s="905"/>
      <c r="CI112" s="905"/>
      <c r="CJ112" s="905"/>
      <c r="CK112" s="956"/>
      <c r="CL112" s="850"/>
      <c r="CM112" s="844" t="s">
        <v>451</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444</v>
      </c>
      <c r="DH112" s="846"/>
      <c r="DI112" s="846"/>
      <c r="DJ112" s="846"/>
      <c r="DK112" s="846"/>
      <c r="DL112" s="846" t="s">
        <v>388</v>
      </c>
      <c r="DM112" s="846"/>
      <c r="DN112" s="846"/>
      <c r="DO112" s="846"/>
      <c r="DP112" s="846"/>
      <c r="DQ112" s="846" t="s">
        <v>439</v>
      </c>
      <c r="DR112" s="846"/>
      <c r="DS112" s="846"/>
      <c r="DT112" s="846"/>
      <c r="DU112" s="846"/>
      <c r="DV112" s="823" t="s">
        <v>452</v>
      </c>
      <c r="DW112" s="823"/>
      <c r="DX112" s="823"/>
      <c r="DY112" s="823"/>
      <c r="DZ112" s="824"/>
    </row>
    <row r="113" spans="1:130" s="226" customFormat="1" ht="26.25" customHeight="1" x14ac:dyDescent="0.15">
      <c r="A113" s="943"/>
      <c r="B113" s="944"/>
      <c r="C113" s="781" t="s">
        <v>453</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181187</v>
      </c>
      <c r="AB113" s="948"/>
      <c r="AC113" s="948"/>
      <c r="AD113" s="948"/>
      <c r="AE113" s="949"/>
      <c r="AF113" s="950">
        <v>188477</v>
      </c>
      <c r="AG113" s="948"/>
      <c r="AH113" s="948"/>
      <c r="AI113" s="948"/>
      <c r="AJ113" s="949"/>
      <c r="AK113" s="950">
        <v>199226</v>
      </c>
      <c r="AL113" s="948"/>
      <c r="AM113" s="948"/>
      <c r="AN113" s="948"/>
      <c r="AO113" s="949"/>
      <c r="AP113" s="951">
        <v>2.9</v>
      </c>
      <c r="AQ113" s="952"/>
      <c r="AR113" s="952"/>
      <c r="AS113" s="952"/>
      <c r="AT113" s="953"/>
      <c r="AU113" s="961"/>
      <c r="AV113" s="962"/>
      <c r="AW113" s="962"/>
      <c r="AX113" s="962"/>
      <c r="AY113" s="962"/>
      <c r="AZ113" s="844" t="s">
        <v>454</v>
      </c>
      <c r="BA113" s="781"/>
      <c r="BB113" s="781"/>
      <c r="BC113" s="781"/>
      <c r="BD113" s="781"/>
      <c r="BE113" s="781"/>
      <c r="BF113" s="781"/>
      <c r="BG113" s="781"/>
      <c r="BH113" s="781"/>
      <c r="BI113" s="781"/>
      <c r="BJ113" s="781"/>
      <c r="BK113" s="781"/>
      <c r="BL113" s="781"/>
      <c r="BM113" s="781"/>
      <c r="BN113" s="781"/>
      <c r="BO113" s="781"/>
      <c r="BP113" s="782"/>
      <c r="BQ113" s="845">
        <v>60460</v>
      </c>
      <c r="BR113" s="846"/>
      <c r="BS113" s="846"/>
      <c r="BT113" s="846"/>
      <c r="BU113" s="846"/>
      <c r="BV113" s="846">
        <v>392133</v>
      </c>
      <c r="BW113" s="846"/>
      <c r="BX113" s="846"/>
      <c r="BY113" s="846"/>
      <c r="BZ113" s="846"/>
      <c r="CA113" s="846">
        <v>631166</v>
      </c>
      <c r="CB113" s="846"/>
      <c r="CC113" s="846"/>
      <c r="CD113" s="846"/>
      <c r="CE113" s="846"/>
      <c r="CF113" s="904">
        <v>9.1999999999999993</v>
      </c>
      <c r="CG113" s="905"/>
      <c r="CH113" s="905"/>
      <c r="CI113" s="905"/>
      <c r="CJ113" s="905"/>
      <c r="CK113" s="956"/>
      <c r="CL113" s="850"/>
      <c r="CM113" s="844" t="s">
        <v>455</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456</v>
      </c>
      <c r="DH113" s="809"/>
      <c r="DI113" s="809"/>
      <c r="DJ113" s="809"/>
      <c r="DK113" s="810"/>
      <c r="DL113" s="811" t="s">
        <v>388</v>
      </c>
      <c r="DM113" s="809"/>
      <c r="DN113" s="809"/>
      <c r="DO113" s="809"/>
      <c r="DP113" s="810"/>
      <c r="DQ113" s="811" t="s">
        <v>457</v>
      </c>
      <c r="DR113" s="809"/>
      <c r="DS113" s="809"/>
      <c r="DT113" s="809"/>
      <c r="DU113" s="810"/>
      <c r="DV113" s="853" t="s">
        <v>452</v>
      </c>
      <c r="DW113" s="854"/>
      <c r="DX113" s="854"/>
      <c r="DY113" s="854"/>
      <c r="DZ113" s="855"/>
    </row>
    <row r="114" spans="1:130" s="226" customFormat="1" ht="26.25" customHeight="1" x14ac:dyDescent="0.15">
      <c r="A114" s="943"/>
      <c r="B114" s="944"/>
      <c r="C114" s="781" t="s">
        <v>458</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801</v>
      </c>
      <c r="AB114" s="809"/>
      <c r="AC114" s="809"/>
      <c r="AD114" s="809"/>
      <c r="AE114" s="810"/>
      <c r="AF114" s="811">
        <v>692</v>
      </c>
      <c r="AG114" s="809"/>
      <c r="AH114" s="809"/>
      <c r="AI114" s="809"/>
      <c r="AJ114" s="810"/>
      <c r="AK114" s="811">
        <v>1414</v>
      </c>
      <c r="AL114" s="809"/>
      <c r="AM114" s="809"/>
      <c r="AN114" s="809"/>
      <c r="AO114" s="810"/>
      <c r="AP114" s="853">
        <v>0</v>
      </c>
      <c r="AQ114" s="854"/>
      <c r="AR114" s="854"/>
      <c r="AS114" s="854"/>
      <c r="AT114" s="855"/>
      <c r="AU114" s="961"/>
      <c r="AV114" s="962"/>
      <c r="AW114" s="962"/>
      <c r="AX114" s="962"/>
      <c r="AY114" s="962"/>
      <c r="AZ114" s="844" t="s">
        <v>459</v>
      </c>
      <c r="BA114" s="781"/>
      <c r="BB114" s="781"/>
      <c r="BC114" s="781"/>
      <c r="BD114" s="781"/>
      <c r="BE114" s="781"/>
      <c r="BF114" s="781"/>
      <c r="BG114" s="781"/>
      <c r="BH114" s="781"/>
      <c r="BI114" s="781"/>
      <c r="BJ114" s="781"/>
      <c r="BK114" s="781"/>
      <c r="BL114" s="781"/>
      <c r="BM114" s="781"/>
      <c r="BN114" s="781"/>
      <c r="BO114" s="781"/>
      <c r="BP114" s="782"/>
      <c r="BQ114" s="845">
        <v>2202776</v>
      </c>
      <c r="BR114" s="846"/>
      <c r="BS114" s="846"/>
      <c r="BT114" s="846"/>
      <c r="BU114" s="846"/>
      <c r="BV114" s="846">
        <v>2131809</v>
      </c>
      <c r="BW114" s="846"/>
      <c r="BX114" s="846"/>
      <c r="BY114" s="846"/>
      <c r="BZ114" s="846"/>
      <c r="CA114" s="846">
        <v>2087659</v>
      </c>
      <c r="CB114" s="846"/>
      <c r="CC114" s="846"/>
      <c r="CD114" s="846"/>
      <c r="CE114" s="846"/>
      <c r="CF114" s="904">
        <v>30.3</v>
      </c>
      <c r="CG114" s="905"/>
      <c r="CH114" s="905"/>
      <c r="CI114" s="905"/>
      <c r="CJ114" s="905"/>
      <c r="CK114" s="956"/>
      <c r="CL114" s="850"/>
      <c r="CM114" s="844" t="s">
        <v>460</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438</v>
      </c>
      <c r="DH114" s="809"/>
      <c r="DI114" s="809"/>
      <c r="DJ114" s="809"/>
      <c r="DK114" s="810"/>
      <c r="DL114" s="811" t="s">
        <v>449</v>
      </c>
      <c r="DM114" s="809"/>
      <c r="DN114" s="809"/>
      <c r="DO114" s="809"/>
      <c r="DP114" s="810"/>
      <c r="DQ114" s="811" t="s">
        <v>444</v>
      </c>
      <c r="DR114" s="809"/>
      <c r="DS114" s="809"/>
      <c r="DT114" s="809"/>
      <c r="DU114" s="810"/>
      <c r="DV114" s="853" t="s">
        <v>444</v>
      </c>
      <c r="DW114" s="854"/>
      <c r="DX114" s="854"/>
      <c r="DY114" s="854"/>
      <c r="DZ114" s="855"/>
    </row>
    <row r="115" spans="1:130" s="226" customFormat="1" ht="26.25" customHeight="1" x14ac:dyDescent="0.15">
      <c r="A115" s="943"/>
      <c r="B115" s="944"/>
      <c r="C115" s="781" t="s">
        <v>461</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438</v>
      </c>
      <c r="AB115" s="948"/>
      <c r="AC115" s="948"/>
      <c r="AD115" s="948"/>
      <c r="AE115" s="949"/>
      <c r="AF115" s="950" t="s">
        <v>438</v>
      </c>
      <c r="AG115" s="948"/>
      <c r="AH115" s="948"/>
      <c r="AI115" s="948"/>
      <c r="AJ115" s="949"/>
      <c r="AK115" s="950" t="s">
        <v>442</v>
      </c>
      <c r="AL115" s="948"/>
      <c r="AM115" s="948"/>
      <c r="AN115" s="948"/>
      <c r="AO115" s="949"/>
      <c r="AP115" s="951" t="s">
        <v>462</v>
      </c>
      <c r="AQ115" s="952"/>
      <c r="AR115" s="952"/>
      <c r="AS115" s="952"/>
      <c r="AT115" s="953"/>
      <c r="AU115" s="961"/>
      <c r="AV115" s="962"/>
      <c r="AW115" s="962"/>
      <c r="AX115" s="962"/>
      <c r="AY115" s="962"/>
      <c r="AZ115" s="844" t="s">
        <v>463</v>
      </c>
      <c r="BA115" s="781"/>
      <c r="BB115" s="781"/>
      <c r="BC115" s="781"/>
      <c r="BD115" s="781"/>
      <c r="BE115" s="781"/>
      <c r="BF115" s="781"/>
      <c r="BG115" s="781"/>
      <c r="BH115" s="781"/>
      <c r="BI115" s="781"/>
      <c r="BJ115" s="781"/>
      <c r="BK115" s="781"/>
      <c r="BL115" s="781"/>
      <c r="BM115" s="781"/>
      <c r="BN115" s="781"/>
      <c r="BO115" s="781"/>
      <c r="BP115" s="782"/>
      <c r="BQ115" s="845" t="s">
        <v>437</v>
      </c>
      <c r="BR115" s="846"/>
      <c r="BS115" s="846"/>
      <c r="BT115" s="846"/>
      <c r="BU115" s="846"/>
      <c r="BV115" s="846" t="s">
        <v>388</v>
      </c>
      <c r="BW115" s="846"/>
      <c r="BX115" s="846"/>
      <c r="BY115" s="846"/>
      <c r="BZ115" s="846"/>
      <c r="CA115" s="846" t="s">
        <v>388</v>
      </c>
      <c r="CB115" s="846"/>
      <c r="CC115" s="846"/>
      <c r="CD115" s="846"/>
      <c r="CE115" s="846"/>
      <c r="CF115" s="904" t="s">
        <v>388</v>
      </c>
      <c r="CG115" s="905"/>
      <c r="CH115" s="905"/>
      <c r="CI115" s="905"/>
      <c r="CJ115" s="905"/>
      <c r="CK115" s="956"/>
      <c r="CL115" s="850"/>
      <c r="CM115" s="844" t="s">
        <v>464</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456</v>
      </c>
      <c r="DH115" s="809"/>
      <c r="DI115" s="809"/>
      <c r="DJ115" s="809"/>
      <c r="DK115" s="810"/>
      <c r="DL115" s="811" t="s">
        <v>442</v>
      </c>
      <c r="DM115" s="809"/>
      <c r="DN115" s="809"/>
      <c r="DO115" s="809"/>
      <c r="DP115" s="810"/>
      <c r="DQ115" s="811" t="s">
        <v>442</v>
      </c>
      <c r="DR115" s="809"/>
      <c r="DS115" s="809"/>
      <c r="DT115" s="809"/>
      <c r="DU115" s="810"/>
      <c r="DV115" s="853" t="s">
        <v>442</v>
      </c>
      <c r="DW115" s="854"/>
      <c r="DX115" s="854"/>
      <c r="DY115" s="854"/>
      <c r="DZ115" s="855"/>
    </row>
    <row r="116" spans="1:130" s="226" customFormat="1" ht="26.25" customHeight="1" x14ac:dyDescent="0.15">
      <c r="A116" s="945"/>
      <c r="B116" s="946"/>
      <c r="C116" s="868" t="s">
        <v>465</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437</v>
      </c>
      <c r="AB116" s="809"/>
      <c r="AC116" s="809"/>
      <c r="AD116" s="809"/>
      <c r="AE116" s="810"/>
      <c r="AF116" s="811" t="s">
        <v>437</v>
      </c>
      <c r="AG116" s="809"/>
      <c r="AH116" s="809"/>
      <c r="AI116" s="809"/>
      <c r="AJ116" s="810"/>
      <c r="AK116" s="811" t="s">
        <v>442</v>
      </c>
      <c r="AL116" s="809"/>
      <c r="AM116" s="809"/>
      <c r="AN116" s="809"/>
      <c r="AO116" s="810"/>
      <c r="AP116" s="853" t="s">
        <v>442</v>
      </c>
      <c r="AQ116" s="854"/>
      <c r="AR116" s="854"/>
      <c r="AS116" s="854"/>
      <c r="AT116" s="855"/>
      <c r="AU116" s="961"/>
      <c r="AV116" s="962"/>
      <c r="AW116" s="962"/>
      <c r="AX116" s="962"/>
      <c r="AY116" s="962"/>
      <c r="AZ116" s="938" t="s">
        <v>466</v>
      </c>
      <c r="BA116" s="939"/>
      <c r="BB116" s="939"/>
      <c r="BC116" s="939"/>
      <c r="BD116" s="939"/>
      <c r="BE116" s="939"/>
      <c r="BF116" s="939"/>
      <c r="BG116" s="939"/>
      <c r="BH116" s="939"/>
      <c r="BI116" s="939"/>
      <c r="BJ116" s="939"/>
      <c r="BK116" s="939"/>
      <c r="BL116" s="939"/>
      <c r="BM116" s="939"/>
      <c r="BN116" s="939"/>
      <c r="BO116" s="939"/>
      <c r="BP116" s="940"/>
      <c r="BQ116" s="845" t="s">
        <v>442</v>
      </c>
      <c r="BR116" s="846"/>
      <c r="BS116" s="846"/>
      <c r="BT116" s="846"/>
      <c r="BU116" s="846"/>
      <c r="BV116" s="846" t="s">
        <v>467</v>
      </c>
      <c r="BW116" s="846"/>
      <c r="BX116" s="846"/>
      <c r="BY116" s="846"/>
      <c r="BZ116" s="846"/>
      <c r="CA116" s="846" t="s">
        <v>442</v>
      </c>
      <c r="CB116" s="846"/>
      <c r="CC116" s="846"/>
      <c r="CD116" s="846"/>
      <c r="CE116" s="846"/>
      <c r="CF116" s="904" t="s">
        <v>452</v>
      </c>
      <c r="CG116" s="905"/>
      <c r="CH116" s="905"/>
      <c r="CI116" s="905"/>
      <c r="CJ116" s="905"/>
      <c r="CK116" s="956"/>
      <c r="CL116" s="850"/>
      <c r="CM116" s="844" t="s">
        <v>468</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388</v>
      </c>
      <c r="DH116" s="809"/>
      <c r="DI116" s="809"/>
      <c r="DJ116" s="809"/>
      <c r="DK116" s="810"/>
      <c r="DL116" s="811" t="s">
        <v>125</v>
      </c>
      <c r="DM116" s="809"/>
      <c r="DN116" s="809"/>
      <c r="DO116" s="809"/>
      <c r="DP116" s="810"/>
      <c r="DQ116" s="811" t="s">
        <v>444</v>
      </c>
      <c r="DR116" s="809"/>
      <c r="DS116" s="809"/>
      <c r="DT116" s="809"/>
      <c r="DU116" s="810"/>
      <c r="DV116" s="853" t="s">
        <v>456</v>
      </c>
      <c r="DW116" s="854"/>
      <c r="DX116" s="854"/>
      <c r="DY116" s="854"/>
      <c r="DZ116" s="855"/>
    </row>
    <row r="117" spans="1:130" s="226" customFormat="1" ht="26.25" customHeight="1" x14ac:dyDescent="0.15">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469</v>
      </c>
      <c r="Z117" s="926"/>
      <c r="AA117" s="931">
        <v>1335919</v>
      </c>
      <c r="AB117" s="932"/>
      <c r="AC117" s="932"/>
      <c r="AD117" s="932"/>
      <c r="AE117" s="933"/>
      <c r="AF117" s="934">
        <v>1293136</v>
      </c>
      <c r="AG117" s="932"/>
      <c r="AH117" s="932"/>
      <c r="AI117" s="932"/>
      <c r="AJ117" s="933"/>
      <c r="AK117" s="934">
        <v>1335054</v>
      </c>
      <c r="AL117" s="932"/>
      <c r="AM117" s="932"/>
      <c r="AN117" s="932"/>
      <c r="AO117" s="933"/>
      <c r="AP117" s="935"/>
      <c r="AQ117" s="936"/>
      <c r="AR117" s="936"/>
      <c r="AS117" s="936"/>
      <c r="AT117" s="937"/>
      <c r="AU117" s="961"/>
      <c r="AV117" s="962"/>
      <c r="AW117" s="962"/>
      <c r="AX117" s="962"/>
      <c r="AY117" s="962"/>
      <c r="AZ117" s="892" t="s">
        <v>470</v>
      </c>
      <c r="BA117" s="893"/>
      <c r="BB117" s="893"/>
      <c r="BC117" s="893"/>
      <c r="BD117" s="893"/>
      <c r="BE117" s="893"/>
      <c r="BF117" s="893"/>
      <c r="BG117" s="893"/>
      <c r="BH117" s="893"/>
      <c r="BI117" s="893"/>
      <c r="BJ117" s="893"/>
      <c r="BK117" s="893"/>
      <c r="BL117" s="893"/>
      <c r="BM117" s="893"/>
      <c r="BN117" s="893"/>
      <c r="BO117" s="893"/>
      <c r="BP117" s="894"/>
      <c r="BQ117" s="845" t="s">
        <v>456</v>
      </c>
      <c r="BR117" s="846"/>
      <c r="BS117" s="846"/>
      <c r="BT117" s="846"/>
      <c r="BU117" s="846"/>
      <c r="BV117" s="846" t="s">
        <v>439</v>
      </c>
      <c r="BW117" s="846"/>
      <c r="BX117" s="846"/>
      <c r="BY117" s="846"/>
      <c r="BZ117" s="846"/>
      <c r="CA117" s="846" t="s">
        <v>442</v>
      </c>
      <c r="CB117" s="846"/>
      <c r="CC117" s="846"/>
      <c r="CD117" s="846"/>
      <c r="CE117" s="846"/>
      <c r="CF117" s="904" t="s">
        <v>446</v>
      </c>
      <c r="CG117" s="905"/>
      <c r="CH117" s="905"/>
      <c r="CI117" s="905"/>
      <c r="CJ117" s="905"/>
      <c r="CK117" s="956"/>
      <c r="CL117" s="850"/>
      <c r="CM117" s="844" t="s">
        <v>471</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462</v>
      </c>
      <c r="DH117" s="809"/>
      <c r="DI117" s="809"/>
      <c r="DJ117" s="809"/>
      <c r="DK117" s="810"/>
      <c r="DL117" s="811" t="s">
        <v>388</v>
      </c>
      <c r="DM117" s="809"/>
      <c r="DN117" s="809"/>
      <c r="DO117" s="809"/>
      <c r="DP117" s="810"/>
      <c r="DQ117" s="811" t="s">
        <v>388</v>
      </c>
      <c r="DR117" s="809"/>
      <c r="DS117" s="809"/>
      <c r="DT117" s="809"/>
      <c r="DU117" s="810"/>
      <c r="DV117" s="853" t="s">
        <v>438</v>
      </c>
      <c r="DW117" s="854"/>
      <c r="DX117" s="854"/>
      <c r="DY117" s="854"/>
      <c r="DZ117" s="855"/>
    </row>
    <row r="118" spans="1:130" s="226" customFormat="1" ht="26.25" customHeight="1" x14ac:dyDescent="0.15">
      <c r="A118" s="924" t="s">
        <v>432</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429</v>
      </c>
      <c r="AB118" s="925"/>
      <c r="AC118" s="925"/>
      <c r="AD118" s="925"/>
      <c r="AE118" s="926"/>
      <c r="AF118" s="927" t="s">
        <v>430</v>
      </c>
      <c r="AG118" s="925"/>
      <c r="AH118" s="925"/>
      <c r="AI118" s="925"/>
      <c r="AJ118" s="926"/>
      <c r="AK118" s="927" t="s">
        <v>301</v>
      </c>
      <c r="AL118" s="925"/>
      <c r="AM118" s="925"/>
      <c r="AN118" s="925"/>
      <c r="AO118" s="926"/>
      <c r="AP118" s="928" t="s">
        <v>431</v>
      </c>
      <c r="AQ118" s="929"/>
      <c r="AR118" s="929"/>
      <c r="AS118" s="929"/>
      <c r="AT118" s="930"/>
      <c r="AU118" s="961"/>
      <c r="AV118" s="962"/>
      <c r="AW118" s="962"/>
      <c r="AX118" s="962"/>
      <c r="AY118" s="962"/>
      <c r="AZ118" s="867" t="s">
        <v>472</v>
      </c>
      <c r="BA118" s="868"/>
      <c r="BB118" s="868"/>
      <c r="BC118" s="868"/>
      <c r="BD118" s="868"/>
      <c r="BE118" s="868"/>
      <c r="BF118" s="868"/>
      <c r="BG118" s="868"/>
      <c r="BH118" s="868"/>
      <c r="BI118" s="868"/>
      <c r="BJ118" s="868"/>
      <c r="BK118" s="868"/>
      <c r="BL118" s="868"/>
      <c r="BM118" s="868"/>
      <c r="BN118" s="868"/>
      <c r="BO118" s="868"/>
      <c r="BP118" s="869"/>
      <c r="BQ118" s="908" t="s">
        <v>388</v>
      </c>
      <c r="BR118" s="874"/>
      <c r="BS118" s="874"/>
      <c r="BT118" s="874"/>
      <c r="BU118" s="874"/>
      <c r="BV118" s="874" t="s">
        <v>444</v>
      </c>
      <c r="BW118" s="874"/>
      <c r="BX118" s="874"/>
      <c r="BY118" s="874"/>
      <c r="BZ118" s="874"/>
      <c r="CA118" s="874" t="s">
        <v>438</v>
      </c>
      <c r="CB118" s="874"/>
      <c r="CC118" s="874"/>
      <c r="CD118" s="874"/>
      <c r="CE118" s="874"/>
      <c r="CF118" s="904" t="s">
        <v>439</v>
      </c>
      <c r="CG118" s="905"/>
      <c r="CH118" s="905"/>
      <c r="CI118" s="905"/>
      <c r="CJ118" s="905"/>
      <c r="CK118" s="956"/>
      <c r="CL118" s="850"/>
      <c r="CM118" s="844" t="s">
        <v>473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437</v>
      </c>
      <c r="DH118" s="809"/>
      <c r="DI118" s="809"/>
      <c r="DJ118" s="809"/>
      <c r="DK118" s="810"/>
      <c r="DL118" s="811" t="s">
        <v>456</v>
      </c>
      <c r="DM118" s="809"/>
      <c r="DN118" s="809"/>
      <c r="DO118" s="809"/>
      <c r="DP118" s="810"/>
      <c r="DQ118" s="811" t="s">
        <v>457</v>
      </c>
      <c r="DR118" s="809"/>
      <c r="DS118" s="809"/>
      <c r="DT118" s="809"/>
      <c r="DU118" s="810"/>
      <c r="DV118" s="853" t="s">
        <v>440</v>
      </c>
      <c r="DW118" s="854"/>
      <c r="DX118" s="854"/>
      <c r="DY118" s="854"/>
      <c r="DZ118" s="855"/>
    </row>
    <row r="119" spans="1:130" s="226" customFormat="1" ht="26.25" customHeight="1" x14ac:dyDescent="0.15">
      <c r="A119" s="847" t="s">
        <v>435</v>
      </c>
      <c r="B119" s="848"/>
      <c r="C119" s="889" t="s">
        <v>436</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444</v>
      </c>
      <c r="AB119" s="918"/>
      <c r="AC119" s="918"/>
      <c r="AD119" s="918"/>
      <c r="AE119" s="919"/>
      <c r="AF119" s="920" t="s">
        <v>444</v>
      </c>
      <c r="AG119" s="918"/>
      <c r="AH119" s="918"/>
      <c r="AI119" s="918"/>
      <c r="AJ119" s="919"/>
      <c r="AK119" s="920" t="s">
        <v>388</v>
      </c>
      <c r="AL119" s="918"/>
      <c r="AM119" s="918"/>
      <c r="AN119" s="918"/>
      <c r="AO119" s="919"/>
      <c r="AP119" s="921" t="s">
        <v>388</v>
      </c>
      <c r="AQ119" s="922"/>
      <c r="AR119" s="922"/>
      <c r="AS119" s="922"/>
      <c r="AT119" s="923"/>
      <c r="AU119" s="963"/>
      <c r="AV119" s="964"/>
      <c r="AW119" s="964"/>
      <c r="AX119" s="964"/>
      <c r="AY119" s="964"/>
      <c r="AZ119" s="247" t="s">
        <v>183</v>
      </c>
      <c r="BA119" s="247"/>
      <c r="BB119" s="247"/>
      <c r="BC119" s="247"/>
      <c r="BD119" s="247"/>
      <c r="BE119" s="247"/>
      <c r="BF119" s="247"/>
      <c r="BG119" s="247"/>
      <c r="BH119" s="247"/>
      <c r="BI119" s="247"/>
      <c r="BJ119" s="247"/>
      <c r="BK119" s="247"/>
      <c r="BL119" s="247"/>
      <c r="BM119" s="247"/>
      <c r="BN119" s="247"/>
      <c r="BO119" s="906" t="s">
        <v>474</v>
      </c>
      <c r="BP119" s="907"/>
      <c r="BQ119" s="908">
        <v>13402735</v>
      </c>
      <c r="BR119" s="874"/>
      <c r="BS119" s="874"/>
      <c r="BT119" s="874"/>
      <c r="BU119" s="874"/>
      <c r="BV119" s="874">
        <v>13305404</v>
      </c>
      <c r="BW119" s="874"/>
      <c r="BX119" s="874"/>
      <c r="BY119" s="874"/>
      <c r="BZ119" s="874"/>
      <c r="CA119" s="874">
        <v>13930131</v>
      </c>
      <c r="CB119" s="874"/>
      <c r="CC119" s="874"/>
      <c r="CD119" s="874"/>
      <c r="CE119" s="874"/>
      <c r="CF119" s="777"/>
      <c r="CG119" s="778"/>
      <c r="CH119" s="778"/>
      <c r="CI119" s="778"/>
      <c r="CJ119" s="863"/>
      <c r="CK119" s="957"/>
      <c r="CL119" s="852"/>
      <c r="CM119" s="867" t="s">
        <v>475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442</v>
      </c>
      <c r="DH119" s="793"/>
      <c r="DI119" s="793"/>
      <c r="DJ119" s="793"/>
      <c r="DK119" s="794"/>
      <c r="DL119" s="795" t="s">
        <v>442</v>
      </c>
      <c r="DM119" s="793"/>
      <c r="DN119" s="793"/>
      <c r="DO119" s="793"/>
      <c r="DP119" s="794"/>
      <c r="DQ119" s="795" t="s">
        <v>439</v>
      </c>
      <c r="DR119" s="793"/>
      <c r="DS119" s="793"/>
      <c r="DT119" s="793"/>
      <c r="DU119" s="794"/>
      <c r="DV119" s="877" t="s">
        <v>388</v>
      </c>
      <c r="DW119" s="878"/>
      <c r="DX119" s="878"/>
      <c r="DY119" s="878"/>
      <c r="DZ119" s="879"/>
    </row>
    <row r="120" spans="1:130" s="226" customFormat="1" ht="26.25" customHeight="1" x14ac:dyDescent="0.15">
      <c r="A120" s="849"/>
      <c r="B120" s="850"/>
      <c r="C120" s="844" t="s">
        <v>445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442</v>
      </c>
      <c r="AB120" s="809"/>
      <c r="AC120" s="809"/>
      <c r="AD120" s="809"/>
      <c r="AE120" s="810"/>
      <c r="AF120" s="811" t="s">
        <v>442</v>
      </c>
      <c r="AG120" s="809"/>
      <c r="AH120" s="809"/>
      <c r="AI120" s="809"/>
      <c r="AJ120" s="810"/>
      <c r="AK120" s="811" t="s">
        <v>388</v>
      </c>
      <c r="AL120" s="809"/>
      <c r="AM120" s="809"/>
      <c r="AN120" s="809"/>
      <c r="AO120" s="810"/>
      <c r="AP120" s="853" t="s">
        <v>440</v>
      </c>
      <c r="AQ120" s="854"/>
      <c r="AR120" s="854"/>
      <c r="AS120" s="854"/>
      <c r="AT120" s="855"/>
      <c r="AU120" s="909" t="s">
        <v>476</v>
      </c>
      <c r="AV120" s="910"/>
      <c r="AW120" s="910"/>
      <c r="AX120" s="910"/>
      <c r="AY120" s="911"/>
      <c r="AZ120" s="889" t="s">
        <v>477</v>
      </c>
      <c r="BA120" s="837"/>
      <c r="BB120" s="837"/>
      <c r="BC120" s="837"/>
      <c r="BD120" s="837"/>
      <c r="BE120" s="837"/>
      <c r="BF120" s="837"/>
      <c r="BG120" s="837"/>
      <c r="BH120" s="837"/>
      <c r="BI120" s="837"/>
      <c r="BJ120" s="837"/>
      <c r="BK120" s="837"/>
      <c r="BL120" s="837"/>
      <c r="BM120" s="837"/>
      <c r="BN120" s="837"/>
      <c r="BO120" s="837"/>
      <c r="BP120" s="838"/>
      <c r="BQ120" s="890">
        <v>7463499</v>
      </c>
      <c r="BR120" s="871"/>
      <c r="BS120" s="871"/>
      <c r="BT120" s="871"/>
      <c r="BU120" s="871"/>
      <c r="BV120" s="871">
        <v>8793907</v>
      </c>
      <c r="BW120" s="871"/>
      <c r="BX120" s="871"/>
      <c r="BY120" s="871"/>
      <c r="BZ120" s="871"/>
      <c r="CA120" s="871">
        <v>10426468</v>
      </c>
      <c r="CB120" s="871"/>
      <c r="CC120" s="871"/>
      <c r="CD120" s="871"/>
      <c r="CE120" s="871"/>
      <c r="CF120" s="895">
        <v>151.19999999999999</v>
      </c>
      <c r="CG120" s="896"/>
      <c r="CH120" s="896"/>
      <c r="CI120" s="896"/>
      <c r="CJ120" s="896"/>
      <c r="CK120" s="897" t="s">
        <v>478</v>
      </c>
      <c r="CL120" s="881"/>
      <c r="CM120" s="881"/>
      <c r="CN120" s="881"/>
      <c r="CO120" s="882"/>
      <c r="CP120" s="901" t="s">
        <v>479</v>
      </c>
      <c r="CQ120" s="902"/>
      <c r="CR120" s="902"/>
      <c r="CS120" s="902"/>
      <c r="CT120" s="902"/>
      <c r="CU120" s="902"/>
      <c r="CV120" s="902"/>
      <c r="CW120" s="902"/>
      <c r="CX120" s="902"/>
      <c r="CY120" s="902"/>
      <c r="CZ120" s="902"/>
      <c r="DA120" s="902"/>
      <c r="DB120" s="902"/>
      <c r="DC120" s="902"/>
      <c r="DD120" s="902"/>
      <c r="DE120" s="902"/>
      <c r="DF120" s="903"/>
      <c r="DG120" s="890">
        <v>468644</v>
      </c>
      <c r="DH120" s="871"/>
      <c r="DI120" s="871"/>
      <c r="DJ120" s="871"/>
      <c r="DK120" s="871"/>
      <c r="DL120" s="871">
        <v>438170</v>
      </c>
      <c r="DM120" s="871"/>
      <c r="DN120" s="871"/>
      <c r="DO120" s="871"/>
      <c r="DP120" s="871"/>
      <c r="DQ120" s="871">
        <v>407123</v>
      </c>
      <c r="DR120" s="871"/>
      <c r="DS120" s="871"/>
      <c r="DT120" s="871"/>
      <c r="DU120" s="871"/>
      <c r="DV120" s="872">
        <v>5.9</v>
      </c>
      <c r="DW120" s="872"/>
      <c r="DX120" s="872"/>
      <c r="DY120" s="872"/>
      <c r="DZ120" s="873"/>
    </row>
    <row r="121" spans="1:130" s="226" customFormat="1" ht="26.25" customHeight="1" x14ac:dyDescent="0.15">
      <c r="A121" s="849"/>
      <c r="B121" s="850"/>
      <c r="C121" s="892" t="s">
        <v>480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388</v>
      </c>
      <c r="AB121" s="809"/>
      <c r="AC121" s="809"/>
      <c r="AD121" s="809"/>
      <c r="AE121" s="810"/>
      <c r="AF121" s="811" t="s">
        <v>439</v>
      </c>
      <c r="AG121" s="809"/>
      <c r="AH121" s="809"/>
      <c r="AI121" s="809"/>
      <c r="AJ121" s="810"/>
      <c r="AK121" s="811" t="s">
        <v>439</v>
      </c>
      <c r="AL121" s="809"/>
      <c r="AM121" s="809"/>
      <c r="AN121" s="809"/>
      <c r="AO121" s="810"/>
      <c r="AP121" s="853" t="s">
        <v>440</v>
      </c>
      <c r="AQ121" s="854"/>
      <c r="AR121" s="854"/>
      <c r="AS121" s="854"/>
      <c r="AT121" s="855"/>
      <c r="AU121" s="912"/>
      <c r="AV121" s="913"/>
      <c r="AW121" s="913"/>
      <c r="AX121" s="913"/>
      <c r="AY121" s="914"/>
      <c r="AZ121" s="844" t="s">
        <v>481</v>
      </c>
      <c r="BA121" s="781"/>
      <c r="BB121" s="781"/>
      <c r="BC121" s="781"/>
      <c r="BD121" s="781"/>
      <c r="BE121" s="781"/>
      <c r="BF121" s="781"/>
      <c r="BG121" s="781"/>
      <c r="BH121" s="781"/>
      <c r="BI121" s="781"/>
      <c r="BJ121" s="781"/>
      <c r="BK121" s="781"/>
      <c r="BL121" s="781"/>
      <c r="BM121" s="781"/>
      <c r="BN121" s="781"/>
      <c r="BO121" s="781"/>
      <c r="BP121" s="782"/>
      <c r="BQ121" s="845" t="s">
        <v>442</v>
      </c>
      <c r="BR121" s="846"/>
      <c r="BS121" s="846"/>
      <c r="BT121" s="846"/>
      <c r="BU121" s="846"/>
      <c r="BV121" s="846" t="s">
        <v>456</v>
      </c>
      <c r="BW121" s="846"/>
      <c r="BX121" s="846"/>
      <c r="BY121" s="846"/>
      <c r="BZ121" s="846"/>
      <c r="CA121" s="846" t="s">
        <v>437</v>
      </c>
      <c r="CB121" s="846"/>
      <c r="CC121" s="846"/>
      <c r="CD121" s="846"/>
      <c r="CE121" s="846"/>
      <c r="CF121" s="904" t="s">
        <v>388</v>
      </c>
      <c r="CG121" s="905"/>
      <c r="CH121" s="905"/>
      <c r="CI121" s="905"/>
      <c r="CJ121" s="905"/>
      <c r="CK121" s="898"/>
      <c r="CL121" s="884"/>
      <c r="CM121" s="884"/>
      <c r="CN121" s="884"/>
      <c r="CO121" s="885"/>
      <c r="CP121" s="864" t="s">
        <v>482</v>
      </c>
      <c r="CQ121" s="865"/>
      <c r="CR121" s="865"/>
      <c r="CS121" s="865"/>
      <c r="CT121" s="865"/>
      <c r="CU121" s="865"/>
      <c r="CV121" s="865"/>
      <c r="CW121" s="865"/>
      <c r="CX121" s="865"/>
      <c r="CY121" s="865"/>
      <c r="CZ121" s="865"/>
      <c r="DA121" s="865"/>
      <c r="DB121" s="865"/>
      <c r="DC121" s="865"/>
      <c r="DD121" s="865"/>
      <c r="DE121" s="865"/>
      <c r="DF121" s="866"/>
      <c r="DG121" s="845">
        <v>535103</v>
      </c>
      <c r="DH121" s="846"/>
      <c r="DI121" s="846"/>
      <c r="DJ121" s="846"/>
      <c r="DK121" s="846"/>
      <c r="DL121" s="846">
        <v>409787</v>
      </c>
      <c r="DM121" s="846"/>
      <c r="DN121" s="846"/>
      <c r="DO121" s="846"/>
      <c r="DP121" s="846"/>
      <c r="DQ121" s="846">
        <v>286458</v>
      </c>
      <c r="DR121" s="846"/>
      <c r="DS121" s="846"/>
      <c r="DT121" s="846"/>
      <c r="DU121" s="846"/>
      <c r="DV121" s="823">
        <v>4.2</v>
      </c>
      <c r="DW121" s="823"/>
      <c r="DX121" s="823"/>
      <c r="DY121" s="823"/>
      <c r="DZ121" s="824"/>
    </row>
    <row r="122" spans="1:130" s="226" customFormat="1" ht="26.25" customHeight="1" x14ac:dyDescent="0.15">
      <c r="A122" s="849"/>
      <c r="B122" s="850"/>
      <c r="C122" s="844" t="s">
        <v>460</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388</v>
      </c>
      <c r="AB122" s="809"/>
      <c r="AC122" s="809"/>
      <c r="AD122" s="809"/>
      <c r="AE122" s="810"/>
      <c r="AF122" s="811" t="s">
        <v>440</v>
      </c>
      <c r="AG122" s="809"/>
      <c r="AH122" s="809"/>
      <c r="AI122" s="809"/>
      <c r="AJ122" s="810"/>
      <c r="AK122" s="811" t="s">
        <v>452</v>
      </c>
      <c r="AL122" s="809"/>
      <c r="AM122" s="809"/>
      <c r="AN122" s="809"/>
      <c r="AO122" s="810"/>
      <c r="AP122" s="853" t="s">
        <v>449</v>
      </c>
      <c r="AQ122" s="854"/>
      <c r="AR122" s="854"/>
      <c r="AS122" s="854"/>
      <c r="AT122" s="855"/>
      <c r="AU122" s="912"/>
      <c r="AV122" s="913"/>
      <c r="AW122" s="913"/>
      <c r="AX122" s="913"/>
      <c r="AY122" s="914"/>
      <c r="AZ122" s="867" t="s">
        <v>483</v>
      </c>
      <c r="BA122" s="868"/>
      <c r="BB122" s="868"/>
      <c r="BC122" s="868"/>
      <c r="BD122" s="868"/>
      <c r="BE122" s="868"/>
      <c r="BF122" s="868"/>
      <c r="BG122" s="868"/>
      <c r="BH122" s="868"/>
      <c r="BI122" s="868"/>
      <c r="BJ122" s="868"/>
      <c r="BK122" s="868"/>
      <c r="BL122" s="868"/>
      <c r="BM122" s="868"/>
      <c r="BN122" s="868"/>
      <c r="BO122" s="868"/>
      <c r="BP122" s="869"/>
      <c r="BQ122" s="908">
        <v>8756188</v>
      </c>
      <c r="BR122" s="874"/>
      <c r="BS122" s="874"/>
      <c r="BT122" s="874"/>
      <c r="BU122" s="874"/>
      <c r="BV122" s="874">
        <v>8816924</v>
      </c>
      <c r="BW122" s="874"/>
      <c r="BX122" s="874"/>
      <c r="BY122" s="874"/>
      <c r="BZ122" s="874"/>
      <c r="CA122" s="874">
        <v>9479294</v>
      </c>
      <c r="CB122" s="874"/>
      <c r="CC122" s="874"/>
      <c r="CD122" s="874"/>
      <c r="CE122" s="874"/>
      <c r="CF122" s="875">
        <v>137.4</v>
      </c>
      <c r="CG122" s="876"/>
      <c r="CH122" s="876"/>
      <c r="CI122" s="876"/>
      <c r="CJ122" s="876"/>
      <c r="CK122" s="898"/>
      <c r="CL122" s="884"/>
      <c r="CM122" s="884"/>
      <c r="CN122" s="884"/>
      <c r="CO122" s="885"/>
      <c r="CP122" s="864" t="s">
        <v>484</v>
      </c>
      <c r="CQ122" s="865"/>
      <c r="CR122" s="865"/>
      <c r="CS122" s="865"/>
      <c r="CT122" s="865"/>
      <c r="CU122" s="865"/>
      <c r="CV122" s="865"/>
      <c r="CW122" s="865"/>
      <c r="CX122" s="865"/>
      <c r="CY122" s="865"/>
      <c r="CZ122" s="865"/>
      <c r="DA122" s="865"/>
      <c r="DB122" s="865"/>
      <c r="DC122" s="865"/>
      <c r="DD122" s="865"/>
      <c r="DE122" s="865"/>
      <c r="DF122" s="866"/>
      <c r="DG122" s="845" t="s">
        <v>456</v>
      </c>
      <c r="DH122" s="846"/>
      <c r="DI122" s="846"/>
      <c r="DJ122" s="846"/>
      <c r="DK122" s="846"/>
      <c r="DL122" s="846" t="s">
        <v>439</v>
      </c>
      <c r="DM122" s="846"/>
      <c r="DN122" s="846"/>
      <c r="DO122" s="846"/>
      <c r="DP122" s="846"/>
      <c r="DQ122" s="846" t="s">
        <v>442</v>
      </c>
      <c r="DR122" s="846"/>
      <c r="DS122" s="846"/>
      <c r="DT122" s="846"/>
      <c r="DU122" s="846"/>
      <c r="DV122" s="823" t="s">
        <v>440</v>
      </c>
      <c r="DW122" s="823"/>
      <c r="DX122" s="823"/>
      <c r="DY122" s="823"/>
      <c r="DZ122" s="824"/>
    </row>
    <row r="123" spans="1:130" s="226" customFormat="1" ht="26.25" customHeight="1" x14ac:dyDescent="0.15">
      <c r="A123" s="849"/>
      <c r="B123" s="850"/>
      <c r="C123" s="844" t="s">
        <v>468</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439</v>
      </c>
      <c r="AB123" s="809"/>
      <c r="AC123" s="809"/>
      <c r="AD123" s="809"/>
      <c r="AE123" s="810"/>
      <c r="AF123" s="811" t="s">
        <v>437</v>
      </c>
      <c r="AG123" s="809"/>
      <c r="AH123" s="809"/>
      <c r="AI123" s="809"/>
      <c r="AJ123" s="810"/>
      <c r="AK123" s="811" t="s">
        <v>388</v>
      </c>
      <c r="AL123" s="809"/>
      <c r="AM123" s="809"/>
      <c r="AN123" s="809"/>
      <c r="AO123" s="810"/>
      <c r="AP123" s="853" t="s">
        <v>456</v>
      </c>
      <c r="AQ123" s="854"/>
      <c r="AR123" s="854"/>
      <c r="AS123" s="854"/>
      <c r="AT123" s="855"/>
      <c r="AU123" s="915"/>
      <c r="AV123" s="916"/>
      <c r="AW123" s="916"/>
      <c r="AX123" s="916"/>
      <c r="AY123" s="916"/>
      <c r="AZ123" s="247" t="s">
        <v>183</v>
      </c>
      <c r="BA123" s="247"/>
      <c r="BB123" s="247"/>
      <c r="BC123" s="247"/>
      <c r="BD123" s="247"/>
      <c r="BE123" s="247"/>
      <c r="BF123" s="247"/>
      <c r="BG123" s="247"/>
      <c r="BH123" s="247"/>
      <c r="BI123" s="247"/>
      <c r="BJ123" s="247"/>
      <c r="BK123" s="247"/>
      <c r="BL123" s="247"/>
      <c r="BM123" s="247"/>
      <c r="BN123" s="247"/>
      <c r="BO123" s="906" t="s">
        <v>485</v>
      </c>
      <c r="BP123" s="907"/>
      <c r="BQ123" s="861">
        <v>16219687</v>
      </c>
      <c r="BR123" s="862"/>
      <c r="BS123" s="862"/>
      <c r="BT123" s="862"/>
      <c r="BU123" s="862"/>
      <c r="BV123" s="862">
        <v>17610831</v>
      </c>
      <c r="BW123" s="862"/>
      <c r="BX123" s="862"/>
      <c r="BY123" s="862"/>
      <c r="BZ123" s="862"/>
      <c r="CA123" s="862">
        <v>19905762</v>
      </c>
      <c r="CB123" s="862"/>
      <c r="CC123" s="862"/>
      <c r="CD123" s="862"/>
      <c r="CE123" s="862"/>
      <c r="CF123" s="777"/>
      <c r="CG123" s="778"/>
      <c r="CH123" s="778"/>
      <c r="CI123" s="778"/>
      <c r="CJ123" s="863"/>
      <c r="CK123" s="898"/>
      <c r="CL123" s="884"/>
      <c r="CM123" s="884"/>
      <c r="CN123" s="884"/>
      <c r="CO123" s="885"/>
      <c r="CP123" s="864" t="s">
        <v>486</v>
      </c>
      <c r="CQ123" s="865"/>
      <c r="CR123" s="865"/>
      <c r="CS123" s="865"/>
      <c r="CT123" s="865"/>
      <c r="CU123" s="865"/>
      <c r="CV123" s="865"/>
      <c r="CW123" s="865"/>
      <c r="CX123" s="865"/>
      <c r="CY123" s="865"/>
      <c r="CZ123" s="865"/>
      <c r="DA123" s="865"/>
      <c r="DB123" s="865"/>
      <c r="DC123" s="865"/>
      <c r="DD123" s="865"/>
      <c r="DE123" s="865"/>
      <c r="DF123" s="866"/>
      <c r="DG123" s="808" t="s">
        <v>456</v>
      </c>
      <c r="DH123" s="809"/>
      <c r="DI123" s="809"/>
      <c r="DJ123" s="809"/>
      <c r="DK123" s="810"/>
      <c r="DL123" s="811" t="s">
        <v>457</v>
      </c>
      <c r="DM123" s="809"/>
      <c r="DN123" s="809"/>
      <c r="DO123" s="809"/>
      <c r="DP123" s="810"/>
      <c r="DQ123" s="811" t="s">
        <v>440</v>
      </c>
      <c r="DR123" s="809"/>
      <c r="DS123" s="809"/>
      <c r="DT123" s="809"/>
      <c r="DU123" s="810"/>
      <c r="DV123" s="853" t="s">
        <v>437</v>
      </c>
      <c r="DW123" s="854"/>
      <c r="DX123" s="854"/>
      <c r="DY123" s="854"/>
      <c r="DZ123" s="855"/>
    </row>
    <row r="124" spans="1:130" s="226" customFormat="1" ht="26.25" customHeight="1" thickBot="1" x14ac:dyDescent="0.2">
      <c r="A124" s="849"/>
      <c r="B124" s="850"/>
      <c r="C124" s="844" t="s">
        <v>471</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439</v>
      </c>
      <c r="AB124" s="809"/>
      <c r="AC124" s="809"/>
      <c r="AD124" s="809"/>
      <c r="AE124" s="810"/>
      <c r="AF124" s="811" t="s">
        <v>456</v>
      </c>
      <c r="AG124" s="809"/>
      <c r="AH124" s="809"/>
      <c r="AI124" s="809"/>
      <c r="AJ124" s="810"/>
      <c r="AK124" s="811" t="s">
        <v>456</v>
      </c>
      <c r="AL124" s="809"/>
      <c r="AM124" s="809"/>
      <c r="AN124" s="809"/>
      <c r="AO124" s="810"/>
      <c r="AP124" s="853" t="s">
        <v>456</v>
      </c>
      <c r="AQ124" s="854"/>
      <c r="AR124" s="854"/>
      <c r="AS124" s="854"/>
      <c r="AT124" s="855"/>
      <c r="AU124" s="856" t="s">
        <v>487</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t="s">
        <v>462</v>
      </c>
      <c r="BR124" s="860"/>
      <c r="BS124" s="860"/>
      <c r="BT124" s="860"/>
      <c r="BU124" s="860"/>
      <c r="BV124" s="860" t="s">
        <v>440</v>
      </c>
      <c r="BW124" s="860"/>
      <c r="BX124" s="860"/>
      <c r="BY124" s="860"/>
      <c r="BZ124" s="860"/>
      <c r="CA124" s="860" t="s">
        <v>439</v>
      </c>
      <c r="CB124" s="860"/>
      <c r="CC124" s="860"/>
      <c r="CD124" s="860"/>
      <c r="CE124" s="860"/>
      <c r="CF124" s="755"/>
      <c r="CG124" s="756"/>
      <c r="CH124" s="756"/>
      <c r="CI124" s="756"/>
      <c r="CJ124" s="891"/>
      <c r="CK124" s="899"/>
      <c r="CL124" s="899"/>
      <c r="CM124" s="899"/>
      <c r="CN124" s="899"/>
      <c r="CO124" s="900"/>
      <c r="CP124" s="864" t="s">
        <v>488</v>
      </c>
      <c r="CQ124" s="865"/>
      <c r="CR124" s="865"/>
      <c r="CS124" s="865"/>
      <c r="CT124" s="865"/>
      <c r="CU124" s="865"/>
      <c r="CV124" s="865"/>
      <c r="CW124" s="865"/>
      <c r="CX124" s="865"/>
      <c r="CY124" s="865"/>
      <c r="CZ124" s="865"/>
      <c r="DA124" s="865"/>
      <c r="DB124" s="865"/>
      <c r="DC124" s="865"/>
      <c r="DD124" s="865"/>
      <c r="DE124" s="865"/>
      <c r="DF124" s="866"/>
      <c r="DG124" s="792" t="s">
        <v>388</v>
      </c>
      <c r="DH124" s="793"/>
      <c r="DI124" s="793"/>
      <c r="DJ124" s="793"/>
      <c r="DK124" s="794"/>
      <c r="DL124" s="795" t="s">
        <v>449</v>
      </c>
      <c r="DM124" s="793"/>
      <c r="DN124" s="793"/>
      <c r="DO124" s="793"/>
      <c r="DP124" s="794"/>
      <c r="DQ124" s="795" t="s">
        <v>452</v>
      </c>
      <c r="DR124" s="793"/>
      <c r="DS124" s="793"/>
      <c r="DT124" s="793"/>
      <c r="DU124" s="794"/>
      <c r="DV124" s="877" t="s">
        <v>388</v>
      </c>
      <c r="DW124" s="878"/>
      <c r="DX124" s="878"/>
      <c r="DY124" s="878"/>
      <c r="DZ124" s="879"/>
    </row>
    <row r="125" spans="1:130" s="226" customFormat="1" ht="26.25" customHeight="1" x14ac:dyDescent="0.15">
      <c r="A125" s="849"/>
      <c r="B125" s="850"/>
      <c r="C125" s="844" t="s">
        <v>473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449</v>
      </c>
      <c r="AB125" s="809"/>
      <c r="AC125" s="809"/>
      <c r="AD125" s="809"/>
      <c r="AE125" s="810"/>
      <c r="AF125" s="811" t="s">
        <v>437</v>
      </c>
      <c r="AG125" s="809"/>
      <c r="AH125" s="809"/>
      <c r="AI125" s="809"/>
      <c r="AJ125" s="810"/>
      <c r="AK125" s="811" t="s">
        <v>439</v>
      </c>
      <c r="AL125" s="809"/>
      <c r="AM125" s="809"/>
      <c r="AN125" s="809"/>
      <c r="AO125" s="810"/>
      <c r="AP125" s="853" t="s">
        <v>388</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489</v>
      </c>
      <c r="CL125" s="881"/>
      <c r="CM125" s="881"/>
      <c r="CN125" s="881"/>
      <c r="CO125" s="882"/>
      <c r="CP125" s="889" t="s">
        <v>490</v>
      </c>
      <c r="CQ125" s="837"/>
      <c r="CR125" s="837"/>
      <c r="CS125" s="837"/>
      <c r="CT125" s="837"/>
      <c r="CU125" s="837"/>
      <c r="CV125" s="837"/>
      <c r="CW125" s="837"/>
      <c r="CX125" s="837"/>
      <c r="CY125" s="837"/>
      <c r="CZ125" s="837"/>
      <c r="DA125" s="837"/>
      <c r="DB125" s="837"/>
      <c r="DC125" s="837"/>
      <c r="DD125" s="837"/>
      <c r="DE125" s="837"/>
      <c r="DF125" s="838"/>
      <c r="DG125" s="890" t="s">
        <v>388</v>
      </c>
      <c r="DH125" s="871"/>
      <c r="DI125" s="871"/>
      <c r="DJ125" s="871"/>
      <c r="DK125" s="871"/>
      <c r="DL125" s="871" t="s">
        <v>388</v>
      </c>
      <c r="DM125" s="871"/>
      <c r="DN125" s="871"/>
      <c r="DO125" s="871"/>
      <c r="DP125" s="871"/>
      <c r="DQ125" s="871" t="s">
        <v>437</v>
      </c>
      <c r="DR125" s="871"/>
      <c r="DS125" s="871"/>
      <c r="DT125" s="871"/>
      <c r="DU125" s="871"/>
      <c r="DV125" s="872" t="s">
        <v>388</v>
      </c>
      <c r="DW125" s="872"/>
      <c r="DX125" s="872"/>
      <c r="DY125" s="872"/>
      <c r="DZ125" s="873"/>
    </row>
    <row r="126" spans="1:130" s="226" customFormat="1" ht="26.25" customHeight="1" thickBot="1" x14ac:dyDescent="0.2">
      <c r="A126" s="849"/>
      <c r="B126" s="850"/>
      <c r="C126" s="844" t="s">
        <v>475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439</v>
      </c>
      <c r="AB126" s="809"/>
      <c r="AC126" s="809"/>
      <c r="AD126" s="809"/>
      <c r="AE126" s="810"/>
      <c r="AF126" s="811" t="s">
        <v>388</v>
      </c>
      <c r="AG126" s="809"/>
      <c r="AH126" s="809"/>
      <c r="AI126" s="809"/>
      <c r="AJ126" s="810"/>
      <c r="AK126" s="811" t="s">
        <v>388</v>
      </c>
      <c r="AL126" s="809"/>
      <c r="AM126" s="809"/>
      <c r="AN126" s="809"/>
      <c r="AO126" s="810"/>
      <c r="AP126" s="853" t="s">
        <v>388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491</v>
      </c>
      <c r="CQ126" s="781"/>
      <c r="CR126" s="781"/>
      <c r="CS126" s="781"/>
      <c r="CT126" s="781"/>
      <c r="CU126" s="781"/>
      <c r="CV126" s="781"/>
      <c r="CW126" s="781"/>
      <c r="CX126" s="781"/>
      <c r="CY126" s="781"/>
      <c r="CZ126" s="781"/>
      <c r="DA126" s="781"/>
      <c r="DB126" s="781"/>
      <c r="DC126" s="781"/>
      <c r="DD126" s="781"/>
      <c r="DE126" s="781"/>
      <c r="DF126" s="782"/>
      <c r="DG126" s="845" t="s">
        <v>388</v>
      </c>
      <c r="DH126" s="846"/>
      <c r="DI126" s="846"/>
      <c r="DJ126" s="846"/>
      <c r="DK126" s="846"/>
      <c r="DL126" s="846" t="s">
        <v>388</v>
      </c>
      <c r="DM126" s="846"/>
      <c r="DN126" s="846"/>
      <c r="DO126" s="846"/>
      <c r="DP126" s="846"/>
      <c r="DQ126" s="846" t="s">
        <v>439</v>
      </c>
      <c r="DR126" s="846"/>
      <c r="DS126" s="846"/>
      <c r="DT126" s="846"/>
      <c r="DU126" s="846"/>
      <c r="DV126" s="823" t="s">
        <v>388</v>
      </c>
      <c r="DW126" s="823"/>
      <c r="DX126" s="823"/>
      <c r="DY126" s="823"/>
      <c r="DZ126" s="824"/>
    </row>
    <row r="127" spans="1:130" s="226" customFormat="1" ht="26.25" customHeight="1" x14ac:dyDescent="0.15">
      <c r="A127" s="851"/>
      <c r="B127" s="852"/>
      <c r="C127" s="867" t="s">
        <v>492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439</v>
      </c>
      <c r="AB127" s="809"/>
      <c r="AC127" s="809"/>
      <c r="AD127" s="809"/>
      <c r="AE127" s="810"/>
      <c r="AF127" s="811" t="s">
        <v>439</v>
      </c>
      <c r="AG127" s="809"/>
      <c r="AH127" s="809"/>
      <c r="AI127" s="809"/>
      <c r="AJ127" s="810"/>
      <c r="AK127" s="811" t="s">
        <v>452</v>
      </c>
      <c r="AL127" s="809"/>
      <c r="AM127" s="809"/>
      <c r="AN127" s="809"/>
      <c r="AO127" s="810"/>
      <c r="AP127" s="853" t="s">
        <v>449</v>
      </c>
      <c r="AQ127" s="854"/>
      <c r="AR127" s="854"/>
      <c r="AS127" s="854"/>
      <c r="AT127" s="855"/>
      <c r="AU127" s="228"/>
      <c r="AV127" s="228"/>
      <c r="AW127" s="228"/>
      <c r="AX127" s="870" t="s">
        <v>493</v>
      </c>
      <c r="AY127" s="841"/>
      <c r="AZ127" s="841"/>
      <c r="BA127" s="841"/>
      <c r="BB127" s="841"/>
      <c r="BC127" s="841"/>
      <c r="BD127" s="841"/>
      <c r="BE127" s="842"/>
      <c r="BF127" s="840" t="s">
        <v>494</v>
      </c>
      <c r="BG127" s="841"/>
      <c r="BH127" s="841"/>
      <c r="BI127" s="841"/>
      <c r="BJ127" s="841"/>
      <c r="BK127" s="841"/>
      <c r="BL127" s="842"/>
      <c r="BM127" s="840" t="s">
        <v>495</v>
      </c>
      <c r="BN127" s="841"/>
      <c r="BO127" s="841"/>
      <c r="BP127" s="841"/>
      <c r="BQ127" s="841"/>
      <c r="BR127" s="841"/>
      <c r="BS127" s="842"/>
      <c r="BT127" s="840" t="s">
        <v>496</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497</v>
      </c>
      <c r="CQ127" s="781"/>
      <c r="CR127" s="781"/>
      <c r="CS127" s="781"/>
      <c r="CT127" s="781"/>
      <c r="CU127" s="781"/>
      <c r="CV127" s="781"/>
      <c r="CW127" s="781"/>
      <c r="CX127" s="781"/>
      <c r="CY127" s="781"/>
      <c r="CZ127" s="781"/>
      <c r="DA127" s="781"/>
      <c r="DB127" s="781"/>
      <c r="DC127" s="781"/>
      <c r="DD127" s="781"/>
      <c r="DE127" s="781"/>
      <c r="DF127" s="782"/>
      <c r="DG127" s="845" t="s">
        <v>449</v>
      </c>
      <c r="DH127" s="846"/>
      <c r="DI127" s="846"/>
      <c r="DJ127" s="846"/>
      <c r="DK127" s="846"/>
      <c r="DL127" s="846" t="s">
        <v>457</v>
      </c>
      <c r="DM127" s="846"/>
      <c r="DN127" s="846"/>
      <c r="DO127" s="846"/>
      <c r="DP127" s="846"/>
      <c r="DQ127" s="846" t="s">
        <v>452</v>
      </c>
      <c r="DR127" s="846"/>
      <c r="DS127" s="846"/>
      <c r="DT127" s="846"/>
      <c r="DU127" s="846"/>
      <c r="DV127" s="823" t="s">
        <v>388</v>
      </c>
      <c r="DW127" s="823"/>
      <c r="DX127" s="823"/>
      <c r="DY127" s="823"/>
      <c r="DZ127" s="824"/>
    </row>
    <row r="128" spans="1:130" s="226" customFormat="1" ht="26.25" customHeight="1" thickBot="1" x14ac:dyDescent="0.2">
      <c r="A128" s="825" t="s">
        <v>498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499</v>
      </c>
      <c r="X128" s="827"/>
      <c r="Y128" s="827"/>
      <c r="Z128" s="828"/>
      <c r="AA128" s="829" t="s">
        <v>388</v>
      </c>
      <c r="AB128" s="830"/>
      <c r="AC128" s="830"/>
      <c r="AD128" s="830"/>
      <c r="AE128" s="831"/>
      <c r="AF128" s="832" t="s">
        <v>437</v>
      </c>
      <c r="AG128" s="830"/>
      <c r="AH128" s="830"/>
      <c r="AI128" s="830"/>
      <c r="AJ128" s="831"/>
      <c r="AK128" s="832" t="s">
        <v>449</v>
      </c>
      <c r="AL128" s="830"/>
      <c r="AM128" s="830"/>
      <c r="AN128" s="830"/>
      <c r="AO128" s="831"/>
      <c r="AP128" s="833"/>
      <c r="AQ128" s="834"/>
      <c r="AR128" s="834"/>
      <c r="AS128" s="834"/>
      <c r="AT128" s="835"/>
      <c r="AU128" s="228"/>
      <c r="AV128" s="228"/>
      <c r="AW128" s="228"/>
      <c r="AX128" s="836" t="s">
        <v>500</v>
      </c>
      <c r="AY128" s="837"/>
      <c r="AZ128" s="837"/>
      <c r="BA128" s="837"/>
      <c r="BB128" s="837"/>
      <c r="BC128" s="837"/>
      <c r="BD128" s="837"/>
      <c r="BE128" s="838"/>
      <c r="BF128" s="815" t="s">
        <v>452</v>
      </c>
      <c r="BG128" s="816"/>
      <c r="BH128" s="816"/>
      <c r="BI128" s="816"/>
      <c r="BJ128" s="816"/>
      <c r="BK128" s="816"/>
      <c r="BL128" s="839"/>
      <c r="BM128" s="815">
        <v>13.83</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501</v>
      </c>
      <c r="CQ128" s="759"/>
      <c r="CR128" s="759"/>
      <c r="CS128" s="759"/>
      <c r="CT128" s="759"/>
      <c r="CU128" s="759"/>
      <c r="CV128" s="759"/>
      <c r="CW128" s="759"/>
      <c r="CX128" s="759"/>
      <c r="CY128" s="759"/>
      <c r="CZ128" s="759"/>
      <c r="DA128" s="759"/>
      <c r="DB128" s="759"/>
      <c r="DC128" s="759"/>
      <c r="DD128" s="759"/>
      <c r="DE128" s="759"/>
      <c r="DF128" s="760"/>
      <c r="DG128" s="819" t="s">
        <v>452</v>
      </c>
      <c r="DH128" s="820"/>
      <c r="DI128" s="820"/>
      <c r="DJ128" s="820"/>
      <c r="DK128" s="820"/>
      <c r="DL128" s="820" t="s">
        <v>388</v>
      </c>
      <c r="DM128" s="820"/>
      <c r="DN128" s="820"/>
      <c r="DO128" s="820"/>
      <c r="DP128" s="820"/>
      <c r="DQ128" s="820" t="s">
        <v>388</v>
      </c>
      <c r="DR128" s="820"/>
      <c r="DS128" s="820"/>
      <c r="DT128" s="820"/>
      <c r="DU128" s="820"/>
      <c r="DV128" s="821" t="s">
        <v>388</v>
      </c>
      <c r="DW128" s="821"/>
      <c r="DX128" s="821"/>
      <c r="DY128" s="821"/>
      <c r="DZ128" s="822"/>
    </row>
    <row r="129" spans="1:131" s="226" customFormat="1" ht="26.25" customHeight="1" x14ac:dyDescent="0.15">
      <c r="A129" s="803" t="s">
        <v>104</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502</v>
      </c>
      <c r="X129" s="806"/>
      <c r="Y129" s="806"/>
      <c r="Z129" s="807"/>
      <c r="AA129" s="808">
        <v>7090456</v>
      </c>
      <c r="AB129" s="809"/>
      <c r="AC129" s="809"/>
      <c r="AD129" s="809"/>
      <c r="AE129" s="810"/>
      <c r="AF129" s="811">
        <v>7409247</v>
      </c>
      <c r="AG129" s="809"/>
      <c r="AH129" s="809"/>
      <c r="AI129" s="809"/>
      <c r="AJ129" s="810"/>
      <c r="AK129" s="811">
        <v>7709256</v>
      </c>
      <c r="AL129" s="809"/>
      <c r="AM129" s="809"/>
      <c r="AN129" s="809"/>
      <c r="AO129" s="810"/>
      <c r="AP129" s="812"/>
      <c r="AQ129" s="813"/>
      <c r="AR129" s="813"/>
      <c r="AS129" s="813"/>
      <c r="AT129" s="814"/>
      <c r="AU129" s="229"/>
      <c r="AV129" s="229"/>
      <c r="AW129" s="229"/>
      <c r="AX129" s="780" t="s">
        <v>503</v>
      </c>
      <c r="AY129" s="781"/>
      <c r="AZ129" s="781"/>
      <c r="BA129" s="781"/>
      <c r="BB129" s="781"/>
      <c r="BC129" s="781"/>
      <c r="BD129" s="781"/>
      <c r="BE129" s="782"/>
      <c r="BF129" s="799" t="s">
        <v>438</v>
      </c>
      <c r="BG129" s="800"/>
      <c r="BH129" s="800"/>
      <c r="BI129" s="800"/>
      <c r="BJ129" s="800"/>
      <c r="BK129" s="800"/>
      <c r="BL129" s="801"/>
      <c r="BM129" s="799">
        <v>18.829999999999998</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504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505</v>
      </c>
      <c r="X130" s="806"/>
      <c r="Y130" s="806"/>
      <c r="Z130" s="807"/>
      <c r="AA130" s="808">
        <v>855456</v>
      </c>
      <c r="AB130" s="809"/>
      <c r="AC130" s="809"/>
      <c r="AD130" s="809"/>
      <c r="AE130" s="810"/>
      <c r="AF130" s="811">
        <v>826462</v>
      </c>
      <c r="AG130" s="809"/>
      <c r="AH130" s="809"/>
      <c r="AI130" s="809"/>
      <c r="AJ130" s="810"/>
      <c r="AK130" s="811">
        <v>811795</v>
      </c>
      <c r="AL130" s="809"/>
      <c r="AM130" s="809"/>
      <c r="AN130" s="809"/>
      <c r="AO130" s="810"/>
      <c r="AP130" s="812"/>
      <c r="AQ130" s="813"/>
      <c r="AR130" s="813"/>
      <c r="AS130" s="813"/>
      <c r="AT130" s="814"/>
      <c r="AU130" s="229"/>
      <c r="AV130" s="229"/>
      <c r="AW130" s="229"/>
      <c r="AX130" s="780" t="s">
        <v>506</v>
      </c>
      <c r="AY130" s="781"/>
      <c r="AZ130" s="781"/>
      <c r="BA130" s="781"/>
      <c r="BB130" s="781"/>
      <c r="BC130" s="781"/>
      <c r="BD130" s="781"/>
      <c r="BE130" s="782"/>
      <c r="BF130" s="783">
        <v>7.4</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507</v>
      </c>
      <c r="X131" s="790"/>
      <c r="Y131" s="790"/>
      <c r="Z131" s="791"/>
      <c r="AA131" s="792">
        <v>6235000</v>
      </c>
      <c r="AB131" s="793"/>
      <c r="AC131" s="793"/>
      <c r="AD131" s="793"/>
      <c r="AE131" s="794"/>
      <c r="AF131" s="795">
        <v>6582785</v>
      </c>
      <c r="AG131" s="793"/>
      <c r="AH131" s="793"/>
      <c r="AI131" s="793"/>
      <c r="AJ131" s="794"/>
      <c r="AK131" s="795">
        <v>6897461</v>
      </c>
      <c r="AL131" s="793"/>
      <c r="AM131" s="793"/>
      <c r="AN131" s="793"/>
      <c r="AO131" s="794"/>
      <c r="AP131" s="796"/>
      <c r="AQ131" s="797"/>
      <c r="AR131" s="797"/>
      <c r="AS131" s="797"/>
      <c r="AT131" s="798"/>
      <c r="AU131" s="229"/>
      <c r="AV131" s="229"/>
      <c r="AW131" s="229"/>
      <c r="AX131" s="758" t="s">
        <v>508</v>
      </c>
      <c r="AY131" s="759"/>
      <c r="AZ131" s="759"/>
      <c r="BA131" s="759"/>
      <c r="BB131" s="759"/>
      <c r="BC131" s="759"/>
      <c r="BD131" s="759"/>
      <c r="BE131" s="760"/>
      <c r="BF131" s="761" t="s">
        <v>437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509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510</v>
      </c>
      <c r="W132" s="771"/>
      <c r="X132" s="771"/>
      <c r="Y132" s="771"/>
      <c r="Z132" s="772"/>
      <c r="AA132" s="773">
        <v>7.7059021650000004</v>
      </c>
      <c r="AB132" s="774"/>
      <c r="AC132" s="774"/>
      <c r="AD132" s="774"/>
      <c r="AE132" s="775"/>
      <c r="AF132" s="776">
        <v>7.0893094640000003</v>
      </c>
      <c r="AG132" s="774"/>
      <c r="AH132" s="774"/>
      <c r="AI132" s="774"/>
      <c r="AJ132" s="775"/>
      <c r="AK132" s="776">
        <v>7.5862552900000004</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511</v>
      </c>
      <c r="W133" s="750"/>
      <c r="X133" s="750"/>
      <c r="Y133" s="750"/>
      <c r="Z133" s="751"/>
      <c r="AA133" s="752">
        <v>9.1999999999999993</v>
      </c>
      <c r="AB133" s="753"/>
      <c r="AC133" s="753"/>
      <c r="AD133" s="753"/>
      <c r="AE133" s="754"/>
      <c r="AF133" s="752">
        <v>7.9</v>
      </c>
      <c r="AG133" s="753"/>
      <c r="AH133" s="753"/>
      <c r="AI133" s="753"/>
      <c r="AJ133" s="754"/>
      <c r="AK133" s="752">
        <v>7.4</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19Wwi8XA7Tup/nnAnvjIsNID53jJ0MT9vS3rIVl2roS60DHw6tYWQytb+7Xehm1mgW0ozkt9P9UC/KCj7T32w==" saltValue="aYECYcXtW+TTd45cobvcM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aQwe9BSrBAC6mtIHF1e+3O7QGkNUIhkuN1wPeKka6XBEoi8YqCkamIBkmeK7kQrVvNPS1ZZo8svz+QVhGSfdQ==" saltValue="ohhI2ZRld06U6J6hzoZMS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515</v>
      </c>
      <c r="AP7" s="268"/>
      <c r="AQ7" s="269" t="s">
        <v>516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517</v>
      </c>
      <c r="AQ8" s="275" t="s">
        <v>518</v>
      </c>
      <c r="AR8" s="276" t="s">
        <v>519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520</v>
      </c>
      <c r="AL9" s="1160"/>
      <c r="AM9" s="1160"/>
      <c r="AN9" s="1161"/>
      <c r="AO9" s="277">
        <v>2676672</v>
      </c>
      <c r="AP9" s="277">
        <v>100201</v>
      </c>
      <c r="AQ9" s="278">
        <v>95193</v>
      </c>
      <c r="AR9" s="279">
        <v>5.3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521</v>
      </c>
      <c r="AL10" s="1160"/>
      <c r="AM10" s="1160"/>
      <c r="AN10" s="1161"/>
      <c r="AO10" s="280">
        <v>71299</v>
      </c>
      <c r="AP10" s="280">
        <v>2669</v>
      </c>
      <c r="AQ10" s="281">
        <v>9197</v>
      </c>
      <c r="AR10" s="282">
        <v>-71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522</v>
      </c>
      <c r="AL11" s="1160"/>
      <c r="AM11" s="1160"/>
      <c r="AN11" s="1161"/>
      <c r="AO11" s="280">
        <v>39466</v>
      </c>
      <c r="AP11" s="280">
        <v>1477</v>
      </c>
      <c r="AQ11" s="281">
        <v>1724</v>
      </c>
      <c r="AR11" s="282">
        <v>-14.3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523</v>
      </c>
      <c r="AL12" s="1160"/>
      <c r="AM12" s="1160"/>
      <c r="AN12" s="1161"/>
      <c r="AO12" s="280" t="s">
        <v>524</v>
      </c>
      <c r="AP12" s="280" t="s">
        <v>524</v>
      </c>
      <c r="AQ12" s="281">
        <v>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525</v>
      </c>
      <c r="AL13" s="1160"/>
      <c r="AM13" s="1160"/>
      <c r="AN13" s="1161"/>
      <c r="AO13" s="280">
        <v>125660</v>
      </c>
      <c r="AP13" s="280">
        <v>4704</v>
      </c>
      <c r="AQ13" s="281">
        <v>3651</v>
      </c>
      <c r="AR13" s="282">
        <v>28.8</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526</v>
      </c>
      <c r="AL14" s="1160"/>
      <c r="AM14" s="1160"/>
      <c r="AN14" s="1161"/>
      <c r="AO14" s="280">
        <v>15637</v>
      </c>
      <c r="AP14" s="280">
        <v>585</v>
      </c>
      <c r="AQ14" s="281">
        <v>2581</v>
      </c>
      <c r="AR14" s="282">
        <v>-77.3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527</v>
      </c>
      <c r="AL15" s="1163"/>
      <c r="AM15" s="1163"/>
      <c r="AN15" s="1164"/>
      <c r="AO15" s="280">
        <v>-149784</v>
      </c>
      <c r="AP15" s="280">
        <v>-5607</v>
      </c>
      <c r="AQ15" s="281">
        <v>-7170</v>
      </c>
      <c r="AR15" s="282">
        <v>-21.8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183</v>
      </c>
      <c r="AL16" s="1163"/>
      <c r="AM16" s="1163"/>
      <c r="AN16" s="1164"/>
      <c r="AO16" s="280">
        <v>2778950</v>
      </c>
      <c r="AP16" s="280">
        <v>104030</v>
      </c>
      <c r="AQ16" s="281">
        <v>105180</v>
      </c>
      <c r="AR16" s="282">
        <v>-1.1000000000000001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529</v>
      </c>
      <c r="AP20" s="289" t="s">
        <v>530</v>
      </c>
      <c r="AQ20" s="290" t="s">
        <v>531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532</v>
      </c>
      <c r="AL21" s="1166"/>
      <c r="AM21" s="1166"/>
      <c r="AN21" s="1167"/>
      <c r="AO21" s="293">
        <v>10.37</v>
      </c>
      <c r="AP21" s="294">
        <v>9.98</v>
      </c>
      <c r="AQ21" s="295">
        <v>0.39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533</v>
      </c>
      <c r="AL22" s="1166"/>
      <c r="AM22" s="1166"/>
      <c r="AN22" s="1167"/>
      <c r="AO22" s="298">
        <v>95.7</v>
      </c>
      <c r="AP22" s="299">
        <v>97.3</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534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535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515</v>
      </c>
      <c r="AP30" s="268"/>
      <c r="AQ30" s="269" t="s">
        <v>516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517</v>
      </c>
      <c r="AQ31" s="275" t="s">
        <v>518</v>
      </c>
      <c r="AR31" s="276" t="s">
        <v>519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537</v>
      </c>
      <c r="AL32" s="1150"/>
      <c r="AM32" s="1150"/>
      <c r="AN32" s="1151"/>
      <c r="AO32" s="308">
        <v>1134414</v>
      </c>
      <c r="AP32" s="308">
        <v>42467</v>
      </c>
      <c r="AQ32" s="309">
        <v>67244</v>
      </c>
      <c r="AR32" s="310">
        <v>-36.799999999999997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538</v>
      </c>
      <c r="AL33" s="1150"/>
      <c r="AM33" s="1150"/>
      <c r="AN33" s="1151"/>
      <c r="AO33" s="308" t="s">
        <v>524</v>
      </c>
      <c r="AP33" s="308" t="s">
        <v>524</v>
      </c>
      <c r="AQ33" s="309" t="s">
        <v>524</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539</v>
      </c>
      <c r="AL34" s="1150"/>
      <c r="AM34" s="1150"/>
      <c r="AN34" s="1151"/>
      <c r="AO34" s="308" t="s">
        <v>524</v>
      </c>
      <c r="AP34" s="308" t="s">
        <v>524</v>
      </c>
      <c r="AQ34" s="309">
        <v>8</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540</v>
      </c>
      <c r="AL35" s="1150"/>
      <c r="AM35" s="1150"/>
      <c r="AN35" s="1151"/>
      <c r="AO35" s="308">
        <v>199226</v>
      </c>
      <c r="AP35" s="308">
        <v>7458</v>
      </c>
      <c r="AQ35" s="309">
        <v>18547</v>
      </c>
      <c r="AR35" s="310">
        <v>-59.8</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541</v>
      </c>
      <c r="AL36" s="1150"/>
      <c r="AM36" s="1150"/>
      <c r="AN36" s="1151"/>
      <c r="AO36" s="308">
        <v>1414</v>
      </c>
      <c r="AP36" s="308">
        <v>53</v>
      </c>
      <c r="AQ36" s="309">
        <v>2991</v>
      </c>
      <c r="AR36" s="310">
        <v>-98.2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542</v>
      </c>
      <c r="AL37" s="1150"/>
      <c r="AM37" s="1150"/>
      <c r="AN37" s="1151"/>
      <c r="AO37" s="308" t="s">
        <v>524</v>
      </c>
      <c r="AP37" s="308" t="s">
        <v>524</v>
      </c>
      <c r="AQ37" s="309">
        <v>670</v>
      </c>
      <c r="AR37" s="310" t="s">
        <v>524</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543</v>
      </c>
      <c r="AL38" s="1153"/>
      <c r="AM38" s="1153"/>
      <c r="AN38" s="1154"/>
      <c r="AO38" s="311" t="s">
        <v>524</v>
      </c>
      <c r="AP38" s="311" t="s">
        <v>524</v>
      </c>
      <c r="AQ38" s="312">
        <v>2</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544</v>
      </c>
      <c r="AL39" s="1153"/>
      <c r="AM39" s="1153"/>
      <c r="AN39" s="1154"/>
      <c r="AO39" s="308" t="s">
        <v>524</v>
      </c>
      <c r="AP39" s="308" t="s">
        <v>524</v>
      </c>
      <c r="AQ39" s="309">
        <v>-3165</v>
      </c>
      <c r="AR39" s="310" t="s">
        <v>524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545</v>
      </c>
      <c r="AL40" s="1150"/>
      <c r="AM40" s="1150"/>
      <c r="AN40" s="1151"/>
      <c r="AO40" s="308">
        <v>-811795</v>
      </c>
      <c r="AP40" s="308">
        <v>-30390</v>
      </c>
      <c r="AQ40" s="309">
        <v>-61701</v>
      </c>
      <c r="AR40" s="310">
        <v>-50.7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294</v>
      </c>
      <c r="AL41" s="1156"/>
      <c r="AM41" s="1156"/>
      <c r="AN41" s="1157"/>
      <c r="AO41" s="308">
        <v>523259</v>
      </c>
      <c r="AP41" s="308">
        <v>19588</v>
      </c>
      <c r="AQ41" s="309">
        <v>24597</v>
      </c>
      <c r="AR41" s="310">
        <v>-20.399999999999999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515</v>
      </c>
      <c r="AN49" s="1144" t="s">
        <v>549</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550</v>
      </c>
      <c r="AO50" s="325" t="s">
        <v>551</v>
      </c>
      <c r="AP50" s="326" t="s">
        <v>552</v>
      </c>
      <c r="AQ50" s="327" t="s">
        <v>553</v>
      </c>
      <c r="AR50" s="328" t="s">
        <v>554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555</v>
      </c>
      <c r="AL51" s="321"/>
      <c r="AM51" s="329">
        <v>2646891</v>
      </c>
      <c r="AN51" s="330">
        <v>92098</v>
      </c>
      <c r="AO51" s="331">
        <v>95.4</v>
      </c>
      <c r="AP51" s="332">
        <v>85042</v>
      </c>
      <c r="AQ51" s="333">
        <v>7.8</v>
      </c>
      <c r="AR51" s="334">
        <v>87.6</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556</v>
      </c>
      <c r="AM52" s="337">
        <v>375737</v>
      </c>
      <c r="AN52" s="338">
        <v>13074</v>
      </c>
      <c r="AO52" s="339">
        <v>-25.3</v>
      </c>
      <c r="AP52" s="340">
        <v>50806</v>
      </c>
      <c r="AQ52" s="341">
        <v>10.1</v>
      </c>
      <c r="AR52" s="342">
        <v>-35.4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557</v>
      </c>
      <c r="AL53" s="321"/>
      <c r="AM53" s="329">
        <v>479303</v>
      </c>
      <c r="AN53" s="330">
        <v>16970</v>
      </c>
      <c r="AO53" s="331">
        <v>-81.599999999999994</v>
      </c>
      <c r="AP53" s="332">
        <v>83774</v>
      </c>
      <c r="AQ53" s="333">
        <v>-1.5</v>
      </c>
      <c r="AR53" s="334">
        <v>-80.099999999999994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556</v>
      </c>
      <c r="AM54" s="337">
        <v>218173</v>
      </c>
      <c r="AN54" s="338">
        <v>7725</v>
      </c>
      <c r="AO54" s="339">
        <v>-40.9</v>
      </c>
      <c r="AP54" s="340">
        <v>52179</v>
      </c>
      <c r="AQ54" s="341">
        <v>2.7</v>
      </c>
      <c r="AR54" s="342">
        <v>-43.6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558</v>
      </c>
      <c r="AL55" s="321"/>
      <c r="AM55" s="329">
        <v>2469780</v>
      </c>
      <c r="AN55" s="330">
        <v>89046</v>
      </c>
      <c r="AO55" s="331">
        <v>424.7</v>
      </c>
      <c r="AP55" s="332">
        <v>132981</v>
      </c>
      <c r="AQ55" s="333">
        <v>58.7</v>
      </c>
      <c r="AR55" s="334">
        <v>366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556</v>
      </c>
      <c r="AM56" s="337">
        <v>1960769</v>
      </c>
      <c r="AN56" s="338">
        <v>70694</v>
      </c>
      <c r="AO56" s="339">
        <v>815.1</v>
      </c>
      <c r="AP56" s="340">
        <v>56973</v>
      </c>
      <c r="AQ56" s="341">
        <v>9.1999999999999993</v>
      </c>
      <c r="AR56" s="342">
        <v>805.9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559</v>
      </c>
      <c r="AL57" s="321"/>
      <c r="AM57" s="329">
        <v>1417300</v>
      </c>
      <c r="AN57" s="330">
        <v>52030</v>
      </c>
      <c r="AO57" s="331">
        <v>-41.6</v>
      </c>
      <c r="AP57" s="332">
        <v>128523</v>
      </c>
      <c r="AQ57" s="333">
        <v>-3.4</v>
      </c>
      <c r="AR57" s="334">
        <v>-38.200000000000003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556</v>
      </c>
      <c r="AM58" s="337">
        <v>552191</v>
      </c>
      <c r="AN58" s="338">
        <v>20271</v>
      </c>
      <c r="AO58" s="339">
        <v>-71.3</v>
      </c>
      <c r="AP58" s="340">
        <v>56792</v>
      </c>
      <c r="AQ58" s="341">
        <v>-0.3</v>
      </c>
      <c r="AR58" s="342">
        <v>-71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560</v>
      </c>
      <c r="AL59" s="321"/>
      <c r="AM59" s="329">
        <v>4200568</v>
      </c>
      <c r="AN59" s="330">
        <v>157248</v>
      </c>
      <c r="AO59" s="331">
        <v>202.2</v>
      </c>
      <c r="AP59" s="332">
        <v>92919</v>
      </c>
      <c r="AQ59" s="333">
        <v>-27.7</v>
      </c>
      <c r="AR59" s="334">
        <v>229.9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556</v>
      </c>
      <c r="AM60" s="337">
        <v>894733</v>
      </c>
      <c r="AN60" s="338">
        <v>33494</v>
      </c>
      <c r="AO60" s="339">
        <v>65.2</v>
      </c>
      <c r="AP60" s="340">
        <v>54128</v>
      </c>
      <c r="AQ60" s="341">
        <v>-4.7</v>
      </c>
      <c r="AR60" s="342">
        <v>69.900000000000006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561</v>
      </c>
      <c r="AL61" s="343"/>
      <c r="AM61" s="344">
        <v>2242768</v>
      </c>
      <c r="AN61" s="345">
        <v>81478</v>
      </c>
      <c r="AO61" s="346">
        <v>119.8</v>
      </c>
      <c r="AP61" s="347">
        <v>104648</v>
      </c>
      <c r="AQ61" s="348">
        <v>6.8</v>
      </c>
      <c r="AR61" s="334">
        <v>113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556</v>
      </c>
      <c r="AM62" s="337">
        <v>800321</v>
      </c>
      <c r="AN62" s="338">
        <v>29052</v>
      </c>
      <c r="AO62" s="339">
        <v>148.6</v>
      </c>
      <c r="AP62" s="340">
        <v>54176</v>
      </c>
      <c r="AQ62" s="341">
        <v>3.4</v>
      </c>
      <c r="AR62" s="342">
        <v>145.19999999999999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lMir1MgXFMwZo5Z0r67DTdzicqPYEq/5REdbAHQ1tagsqKbYigc0MrkYeoUQg379vPBMZymBnncQtMn6ZKv7zg==" saltValue="cXkW6+VKpe7lOYrTsYEuW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563</v>
      </c>
    </row>
    <row r="120" spans="125:125" ht="13.5" hidden="1" customHeight="1" x14ac:dyDescent="0.15"/>
    <row r="121" spans="125:125" ht="13.5" hidden="1" customHeight="1" x14ac:dyDescent="0.15">
      <c r="DU121" s="255"/>
    </row>
  </sheetData>
  <sheetProtection algorithmName="SHA-512" hashValue="qRPf+mAVDAxVjhtSbKmya/DJjRUMr235V26pGwp5dxir1eQiuwzoDQxP0hkpx12YVSjoit3kBghUxuvm3H7XEw==" saltValue="qOCbAn8M6EEuGNuod2E2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564</v>
      </c>
    </row>
  </sheetData>
  <sheetProtection algorithmName="SHA-512" hashValue="EIYDmxOEU/rruFDIHZoOjxp12xm+476OzY96CPa5ZFmiYyg8crS47xQ5DO48A0mXFcjImGNXIUkfJ7z0xS/MNg==" saltValue="8Kl3Pt8dI/98D+hMJa966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68" t="s">
        <v>3</v>
      </c>
      <c r="D47" s="1168"/>
      <c r="E47" s="1169"/>
      <c r="F47" s="11">
        <v>39.01</v>
      </c>
      <c r="G47" s="12">
        <v>37.04</v>
      </c>
      <c r="H47" s="12">
        <v>36.35</v>
      </c>
      <c r="I47" s="12">
        <v>30.36</v>
      </c>
      <c r="J47" s="13">
        <v>30.71</v>
      </c>
    </row>
    <row r="48" spans="2:10" ht="57.75" customHeight="1" x14ac:dyDescent="0.15">
      <c r="B48" s="14"/>
      <c r="C48" s="1170" t="s">
        <v>4</v>
      </c>
      <c r="D48" s="1170"/>
      <c r="E48" s="1171"/>
      <c r="F48" s="15">
        <v>8.93</v>
      </c>
      <c r="G48" s="16">
        <v>8.11</v>
      </c>
      <c r="H48" s="16">
        <v>7.64</v>
      </c>
      <c r="I48" s="16">
        <v>3.16</v>
      </c>
      <c r="J48" s="17">
        <v>5.93</v>
      </c>
    </row>
    <row r="49" spans="2:10" ht="57.75" customHeight="1" thickBot="1" x14ac:dyDescent="0.2">
      <c r="B49" s="18"/>
      <c r="C49" s="1172" t="s">
        <v>5</v>
      </c>
      <c r="D49" s="1172"/>
      <c r="E49" s="1173"/>
      <c r="F49" s="19" t="s">
        <v>570</v>
      </c>
      <c r="G49" s="20" t="s">
        <v>571</v>
      </c>
      <c r="H49" s="20" t="s">
        <v>572</v>
      </c>
      <c r="I49" s="20" t="s">
        <v>573</v>
      </c>
      <c r="J49" s="21">
        <v>2.89</v>
      </c>
    </row>
    <row r="50" spans="2:10" x14ac:dyDescent="0.15"/>
  </sheetData>
  <sheetProtection algorithmName="SHA-512" hashValue="v6FKdDHEh3YSMqM/kASRk62G143+bpUQ/djeXyRtmp1GqP1ruTzwVyNRcM9RPnFxpJm184H7g7or5UUk4g14BA==" saltValue="OncS63vzaeMlcmxJ++33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130095</cp:lastModifiedBy>
  <cp:lastPrinted>2023-03-08T05:21:21Z</cp:lastPrinted>
  <dcterms:created xsi:type="dcterms:W3CDTF">2023-02-20T06:24:54Z</dcterms:created>
  <dcterms:modified xsi:type="dcterms:W3CDTF">2023-09-28T08:36:01Z</dcterms:modified>
  <cp:category/>
</cp:coreProperties>
</file>