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20" yWindow="-120" windowWidth="20730" windowHeight="1116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U34" i="10"/>
  <c r="U35" i="10" s="1"/>
  <c r="U36"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<sst xmlns="http://schemas.openxmlformats.org/spreadsheetml/2006/main" count="1149" uniqueCount="610">
  <si>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</si>
  <si>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</si>
  <si>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</si>
  <si>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</si>
  <si>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</si>
  <si>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</si>
  <si>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</si>
  <si>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</si>
  <si>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</si>
  <si>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</si>
  <si>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</si>
  <si>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</si>
  <si>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</si>
  <si>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</si>
  <si>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</si>
  <si>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</si>
  <si>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</si>
  <si>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</si>
  <si>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</si>
  <si>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</si>
  <si>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</si>
  <si>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</si>
  <si>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</si>
  <si>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</si>
  <si>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</si>
  <si>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</si>
  <si>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</si>
  <si>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</si>
  <si>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</si>
  <si>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</si>
  <si>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</si>
  <si>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</si>
  <si>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</si>
  <si>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</si>
  <si>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</si>
  <si>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</si>
  <si>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</si>
  <si>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</si>
  <si>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</si>
  <si>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</si>
  <si>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</si>
  <si>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</si>
  <si>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</si>
  <si>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</si>
  <si>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</si>
  <si>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</si>
  <si>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</si>
  <si>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</si>
  <si>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</si>
  <si>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</si>
  <si>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</si>
  <si>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</si>
  <si>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</si>
  <si>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</si>
  <si>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</si>
  <si>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</si>
  <si>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</si>
  <si>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</si>
  <si>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</si>
  <si>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</si>
  <si>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</si>
  <si>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</si>
  <si>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</si>
  <si>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</si>
  <si>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</si>
  <si>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</si>
  <si>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</si>
  <si>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</si>
  <si>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</si>
  <si>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</si>
  <si>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</si>
  <si>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</si>
  <si>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</si>
  <si>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</si>
  <si>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</si>
  <si>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</si>
  <si>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</si>
  <si>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</si>
  <si>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</si>
  <si>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</si>
  <si>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</si>
  <si>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</si>
  <si>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</si>
  <si>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</si>
  <si>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</si>
  <si>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</si>
  <si>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</si>
  <si>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</si>
  <si>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</si>
  <si>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</si>
  <si>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</si>
  <si>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</si>
  <si>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</si>
  <si>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</si>
  <si>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</si>
  <si>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</si>
  <si>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</si>
  <si>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</si>
  <si>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</si>
  <si>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</si>
  <si>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</si>
  <si>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</si>
  <si>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</si>
  <si>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</si>
  <si>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</si>
  <si>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</si>
  <si>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</si>
  <si>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</si>
  <si>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</si>
  <si>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</si>
  <si>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</si>
  <si>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</si>
  <si>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</si>
  <si>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</si>
  <si>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</si>
  <si>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</si>
  <si>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</si>
  <si>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</si>
  <si>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</si>
  <si>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</si>
  <si>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</si>
  <si>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</si>
  <si>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</si>
  <si>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</si>
  <si>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</si>
  <si>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</si>
  <si>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</si>
  <si>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</si>
  <si>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</si>
  <si>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</si>
  <si>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</si>
  <si>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</si>
  <si>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</si>
  <si>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</si>
  <si>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</si>
  <si>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</si>
  <si>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</si>
  <si>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</si>
  <si>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</si>
  <si>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</si>
  <si>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</si>
  <si>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</si>
  <si>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</si>
  <si>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</si>
  <si>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</si>
  <si>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</si>
  <si>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</si>
  <si>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</si>
  <si>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</si>
  <si>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</si>
  <si>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</si>
  <si>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</si>
  <si>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</si>
  <si>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</si>
  <si>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</si>
  <si>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</si>
  <si>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</si>
  <si>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</si>
  <si>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</si>
  <si>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</si>
  <si>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</si>
  <si>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</si>
  <si>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</si>
  <si>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</si>
  <si>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</si>
  <si>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</si>
  <si>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</si>
  <si>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</si>
  <si>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</si>
  <si>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</si>
  <si>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</si>
  <si>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</si>
  <si>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</si>
  <si>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</si>
  <si>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</si>
  <si>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</si>
  <si>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</si>
  <si>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</si>
  <si>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</si>
  <si>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</si>
  <si>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</si>
  <si>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</si>
  <si>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</si>
  <si>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</si>
  <si>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</si>
  <si>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</si>
  <si>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</si>
  <si>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</si>
  <si>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</si>
  <si>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</si>
  <si>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</si>
  <si>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</si>
  <si>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</si>
  <si>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</si>
  <si>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</si>
  <si>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</si>
  <si>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</si>
  <si>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</si>
  <si>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</si>
  <si>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</si>
  <si>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</si>
  <si>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</si>
  <si>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</si>
  <si>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</si>
  <si>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</si>
  <si>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</si>
  <si>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</si>
  <si>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</si>
  <si>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</si>
  <si>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</si>
  <si>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</si>
  <si>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</si>
  <si>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</si>
  <si>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</si>
  <si>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</si>
  <si>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和歌山県御坊市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</si>
  <si>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</si>
  <si>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</si>
  <si>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</si>
  <si>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</si>
  <si>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</si>
  <si>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</si>
  <si>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</si>
  <si>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</si>
  <si>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</si>
  <si>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</si>
  <si>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</si>
  <si>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</si>
  <si>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</si>
  <si>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</si>
  <si>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</si>
  <si>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</si>
  <si>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</si>
  <si>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</si>
  <si>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</si>
  <si>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</si>
  <si>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</si>
  <si>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</si>
  <si>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</si>
  <si>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</si>
  <si>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</si>
  <si>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</si>
  <si>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</si>
  <si>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</si>
  <si>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</si>
  <si>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</si>
  <si>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</si>
  <si>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</si>
  <si>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</si>
  <si>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</si>
  <si>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</si>
  <si>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</si>
  <si>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</si>
  <si>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</si>
  <si>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</si>
  <si>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</si>
  <si>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</si>
  <si>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</si>
  <si>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</si>
  <si>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</si>
  <si>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</si>
  <si>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</si>
  <si>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</si>
  <si>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</si>
  <si>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</si>
  <si>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</si>
  <si>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</si>
  <si>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</si>
  <si>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</si>
  <si>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</si>
  <si>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</si>
  <si>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</si>
  <si>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</si>
  <si>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</si>
  <si>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</si>
  <si>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</si>
  <si>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</si>
  <si>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</si>
  <si>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</si>
  <si>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</si>
  <si>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</si>
  <si>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</si>
  <si>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</si>
  <si>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</si>
  <si>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</si>
  <si>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</si>
  <si>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</si>
  <si>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</si>
  <si>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</si>
  <si>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</si>
  <si>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</si>
  <si>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</si>
  <si>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</si>
  <si>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</si>
  <si>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</si>
  <si>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</si>
  <si>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</si>
  <si>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</si>
  <si>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</si>
  <si>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</si>
  <si>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</si>
  <si>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</si>
  <si>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</si>
  <si>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</si>
  <si>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</si>
  <si>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</si>
  <si>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</si>
  <si>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</si>
  <si>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</si>
  <si>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</si>
  <si>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</si>
  <si>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</si>
  <si>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</si>
  <si>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</si>
  <si>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</si>
  <si>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</si>
  <si>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</si>
  <si>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</si>
  <si>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</si>
  <si>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</si>
  <si>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</si>
  <si>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</si>
  <si>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</si>
  <si>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</si>
  <si>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</si>
  <si>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</si>
  <si>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</si>
  <si>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</si>
  <si>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</si>
  <si>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</si>
  <si>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</si>
  <si>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</si>
  <si>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</si>
  <si>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</si>
  <si>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</si>
  <si>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</si>
  <si>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</si>
  <si>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</si>
  <si>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</si>
  <si>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</si>
  <si>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</si>
  <si>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</si>
  <si>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</si>
  <si>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</si>
  <si>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</si>
  <si>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</si>
  <si>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</si>
  <si>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</si>
  <si>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</si>
  <si>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</si>
  <si>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</si>
  <si>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</si>
  <si>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</si>
  <si>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</si>
  <si>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</si>
  <si>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</si>
  <si>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</si>
  <si>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</si>
  <si>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</si>
  <si>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</si>
  <si>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</si>
  <si>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</si>
  <si>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</si>
  <si>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</si>
  <si>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</si>
  <si>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</si>
  <si>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</si>
  <si>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</si>
  <si>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</si>
  <si>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和歌山県御坊市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</si>
  <si>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</si>
  <si>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</si>
  <si>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</si>
  <si>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</si>
  <si>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</si>
  <si>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</si>
  <si>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</si>
  <si>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</si>
  <si>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</si>
  <si>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</si>
  <si>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</si>
  <si>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</si>
  <si>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</si>
  <si>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</si>
  <si>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</si>
  <si>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</si>
  <si>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</si>
  <si>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</si>
  <si>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</si>
  <si>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</si>
  <si>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</si>
  <si>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</si>
  <si>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</si>
  <si>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</si>
  <si>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</si>
  <si>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</si>
  <si>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</si>
  <si>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</si>
  <si>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</si>
  <si>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</si>
  <si>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</si>
  <si>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</si>
  <si>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</si>
  <si>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</si>
  <si>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</si>
  <si>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</si>
  <si>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</si>
  <si>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</si>
  <si>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</si>
  <si>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</si>
  <si>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</si>
  <si>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</si>
  <si>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</si>
  <si>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</si>
  <si>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</si>
  <si>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</si>
  <si>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</si>
  <si>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</si>
  <si>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</si>
  <si>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</si>
  <si>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</si>
  <si>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</si>
  <si>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</si>
  <si>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</si>
  <si>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</si>
  <si>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</si>
  <si>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</si>
  <si>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</si>
  <si>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</si>
  <si>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</si>
  <si>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</si>
  <si>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</si>
  <si>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</si>
  <si>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</si>
  <si>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</si>
  <si>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</si>
  <si>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</si>
  <si>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</si>
  <si>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</si>
  <si>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</si>
  <si>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</si>
  <si>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</si>
  <si>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</si>
  <si>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</si>
  <si>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</si>
  <si>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</si>
  <si>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</si>
  <si>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</si>
  <si>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</si>
  <si>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</si>
  <si>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</si>
  <si>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</si>
  <si>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</si>
  <si>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</si>
  <si>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</si>
  <si>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</si>
  <si>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</si>
  <si>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</si>
  <si>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</si>
  <si>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</si>
  <si>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</si>
  <si>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</si>
  <si>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</si>
  <si>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</si>
  <si>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</si>
  <si>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</si>
  <si>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</si>
  <si>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</si>
  <si>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</si>
  <si>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</si>
  <si>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</si>
  <si>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</si>
  <si>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</si>
  <si>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</si>
  <si>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</si>
  <si>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</si>
  <si>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</si>
  <si>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</si>
  <si>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</si>
  <si>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</si>
  <si>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</si>
  <si>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</si>
  <si>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</si>
  <si>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</si>
  <si>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</si>
  <si>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</si>
  <si>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</si>
  <si>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</si>
  <si>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</si>
  <si>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</si>
  <si>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</si>
  <si>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</si>
  <si>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</si>
  <si>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</si>
  <si>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</si>
  <si>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</si>
  <si>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</si>
  <si>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</si>
  <si>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</si>
  <si>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</si>
  <si>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</si>
  <si>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</si>
  <si>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</si>
  <si>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</si>
  <si>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</si>
  <si>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</si>
  <si>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</si>
  <si>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</si>
  <si>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</si>
  <si>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</si>
  <si>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</si>
  <si>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</si>
  <si>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</si>
  <si>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</si>
  <si>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</si>
  <si>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</si>
  <si>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</si>
  <si>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</si>
  <si>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</si>
  <si>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</si>
  <si>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</si>
  <si>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</si>
  <si>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</si>
  <si>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</si>
  <si>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</si>
  <si>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</si>
  <si>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</si>
  <si>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</si>
  <si>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</si>
  <si>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</si>
  <si>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</si>
  <si>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</si>
  <si>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</si>
  <si>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</si>
  <si>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</si>
  <si>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</si>
  <si>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</si>
  <si>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</si>
  <si>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</si>
  <si>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</si>
  <si>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</si>
  <si>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</si>
  <si>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</si>
  <si>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</si>
  <si>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</si>
  <si>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</si>
  <si>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</si>
  <si>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</si>
  <si>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</si>
  <si>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</si>
  <si>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</si>
  <si>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</si>
  <si>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</si>
  <si>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</si>
  <si>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</si>
  <si>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</si>
  <si>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</si>
  <si>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</si>
  <si>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</si>
  <si>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</si>
  <si>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</si>
  <si>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</si>
  <si>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4.20</t>
  </si>
  <si>
    <t>▲ 6.99</t>
  </si>
  <si>
    <t>▲ 3.15</t>
  </si>
  <si>
    <t>一般会計</t>
  </si>
  <si>
    <t>水道事業会計</t>
  </si>
  <si>
    <t>国民健康保険特別会計</t>
  </si>
  <si>
    <t>介護保険特別会計</t>
  </si>
  <si>
    <t>公共下水道事業特別会計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</si>
  <si>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</si>
  <si>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</si>
  <si>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</si>
  <si>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</si>
  <si>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</si>
  <si>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</si>
  <si>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</si>
  <si>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</si>
  <si>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</si>
  <si>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</si>
  <si>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</si>
  <si>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19"/>
  </si>
  <si>
    <t>-</t>
    <phoneticPr fontId="19"/>
  </si>
  <si>
    <t>御坊市日高川町中学校組合</t>
    <rPh sb="0" eb="3">
      <t>ゴボウシ</t>
    </rPh>
    <rPh sb="3" eb="7">
      <t>ヒダカガワチョウ</t>
    </rPh>
    <rPh sb="7" eb="8">
      <t>チュウ</t>
    </rPh>
    <rPh sb="8" eb="10">
      <t>ガッコウ</t>
    </rPh>
    <rPh sb="10" eb="12">
      <t>クミアイ</t>
    </rPh>
    <phoneticPr fontId="19"/>
  </si>
  <si>
    <t>御坊日高老人福祉施設事務組合</t>
    <rPh sb="0" eb="2">
      <t>ゴボウ</t>
    </rPh>
    <rPh sb="2" eb="4">
      <t>ヒダカ</t>
    </rPh>
    <rPh sb="4" eb="6">
      <t>ロウジン</t>
    </rPh>
    <rPh sb="6" eb="8">
      <t>フクシ</t>
    </rPh>
    <rPh sb="8" eb="10">
      <t>シセツ</t>
    </rPh>
    <rPh sb="10" eb="12">
      <t>ジム</t>
    </rPh>
    <rPh sb="12" eb="14">
      <t>クミアイ</t>
    </rPh>
    <phoneticPr fontId="19"/>
  </si>
  <si>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9"/>
  </si>
  <si>
    <t>御坊広域行政事務組合</t>
    <rPh sb="0" eb="2">
      <t>ゴボウ</t>
    </rPh>
    <rPh sb="2" eb="4">
      <t>コウイキ</t>
    </rPh>
    <rPh sb="4" eb="6">
      <t>ギョウセイ</t>
    </rPh>
    <rPh sb="6" eb="8">
      <t>ジム</t>
    </rPh>
    <rPh sb="8" eb="10">
      <t>クミアイ</t>
    </rPh>
    <phoneticPr fontId="19"/>
  </si>
  <si>
    <t>和歌山地方税回収機構</t>
    <rPh sb="0" eb="3">
      <t>ワカヤマ</t>
    </rPh>
    <rPh sb="3" eb="6">
      <t>チホウゼイ</t>
    </rPh>
    <rPh sb="6" eb="8">
      <t>カイシュウ</t>
    </rPh>
    <rPh sb="8" eb="10">
      <t>キコウ</t>
    </rPh>
    <phoneticPr fontId="19"/>
  </si>
  <si>
    <t>和歌山県後期高齢者医療広域連合</t>
    <rPh sb="0" eb="4">
      <t>ワカヤマケン</t>
    </rPh>
    <rPh sb="4" eb="6">
      <t>コウキ</t>
    </rPh>
    <rPh sb="6" eb="9">
      <t>コウレイシャ</t>
    </rPh>
    <rPh sb="9" eb="11">
      <t>イリョウ</t>
    </rPh>
    <rPh sb="11" eb="13">
      <t>コウイキ</t>
    </rPh>
    <rPh sb="13" eb="15">
      <t>レンゴウ</t>
    </rPh>
    <phoneticPr fontId="19"/>
  </si>
  <si>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9"/>
  </si>
  <si>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19"/>
  </si>
  <si>
    <t>御坊市外五ヶ町病院経営事務組合</t>
    <rPh sb="0" eb="3">
      <t>ゴボウシ</t>
    </rPh>
    <rPh sb="3" eb="4">
      <t>ホカ</t>
    </rPh>
    <rPh sb="4" eb="5">
      <t>５</t>
    </rPh>
    <rPh sb="6" eb="7">
      <t>チョウ</t>
    </rPh>
    <rPh sb="7" eb="9">
      <t>ビョウイン</t>
    </rPh>
    <rPh sb="9" eb="11">
      <t>ケイエイ</t>
    </rPh>
    <rPh sb="11" eb="13">
      <t>ジム</t>
    </rPh>
    <rPh sb="13" eb="15">
      <t>クミアイ</t>
    </rPh>
    <phoneticPr fontId="19"/>
  </si>
  <si>
    <t>御坊市ふれあいセンター</t>
    <rPh sb="0" eb="3">
      <t>ゴボウシ</t>
    </rPh>
    <phoneticPr fontId="18"/>
  </si>
  <si>
    <t>庁舎建設基金</t>
  </si>
  <si>
    <t>塩屋･名田町地域振興基金</t>
  </si>
  <si>
    <t>水産業振興基金</t>
    <phoneticPr fontId="2"/>
  </si>
  <si>
    <t>日高港振興基金</t>
    <phoneticPr fontId="2"/>
  </si>
  <si>
    <t>公共施設等維持補修基金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</si>
  <si>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</si>
  <si>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</si>
  <si>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</si>
  <si>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現在高の減少に加え、財政調整基金や減債基金等充当可能基金の増加等により、前年度と比較して2.7％減少したものの、依然として類似団体と比べて高い水準にあり、今後も市庁舎建設事業関連の起債借入額の増加に伴い、増加する見込みである。有形固定資産減価償却率についても、類似団体より高くなっている。今後は、より一層の財政健全化を推進することで将来負担比率の増加抑制を図るとともに、公共施設についても、令和2年度に策定の個別施設計画において、各施設の適正な維持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</si>
  <si>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</si>
  <si>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</si>
  <si>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</si>
  <si>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</si>
  <si>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</si>
  <si>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</si>
  <si>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現在高の減少に加え、財政調整基金や減債基金等充当可能基金の増加等により、前年度と比較して2.7％減少したものの、依然として類似団体と比べて高い水準にあり、今後も市庁舎建設事業関連の起債借入額の増加に伴い、増加する見込みである。実質公債費比率においても、起債の元利償還金は増加したものの普通交付税や臨時財政対策債の増により0.1％の減となったが、類似団体と比べて高い水準にある。今後も市庁舎建設事業等の大型事業により、地方債現在高の増加が見込まれているが、交付税措置がある有利な地方債の活用や、計画的な繰上償還の実施等により、将来の公債費負担の抑制を図り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</si>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</sst>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95A-48AC-B7BD-076189D3C0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54799</c:v>
                </c:pt>
                <c:pt idx="1">
                  <c:v>63967</c:v>
                </c:pt>
                <c:pt idx="2">
                  <c:v>66062</c:v>
                </c:pt>
                <c:pt idx="3">
                  <c:v>60921</c:v>
                </c:pt>
                <c:pt idx="4">
                  <c:v>64251</c:v>
                </c:pt>
              </c:numCache>
            </c:numRef>
          </c:val>
          <c:smooth val="0"/>
          <c:extLst>
            <c:ext xmlns:c16="http://schemas.microsoft.com/office/drawing/2014/chart" uri="{C3380CC4-5D6E-409C-BE32-E72D297353CC}">
              <c16:uniqueId val="{00000001-A95A-48AC-B7BD-076189D3C0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1.0900000000000001</c:v>
                </c:pt>
                <c:pt idx="1">
                  <c:v>0.43</c:v>
                </c:pt>
                <c:pt idx="2">
                  <c:v>0.23</c:v>
                </c:pt>
                <c:pt idx="3">
                  <c:v>4.82</c:v>
                </c:pt>
                <c:pt idx="4">
                  <c:v>14.15</c:v>
                </c:pt>
              </c:numCache>
            </c:numRef>
          </c:val>
          <c:extLst>
            <c:ext xmlns:c16="http://schemas.microsoft.com/office/drawing/2014/chart" uri="{C3380CC4-5D6E-409C-BE32-E72D297353CC}">
              <c16:uniqueId val="{00000000-CF87-4C05-BE93-1B304B0C09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33.15</c:v>
                </c:pt>
                <c:pt idx="1">
                  <c:v>26.82</c:v>
                </c:pt>
                <c:pt idx="2">
                  <c:v>23.98</c:v>
                </c:pt>
                <c:pt idx="3">
                  <c:v>23.3</c:v>
                </c:pt>
                <c:pt idx="4">
                  <c:v>24.56</c:v>
                </c:pt>
              </c:numCache>
            </c:numRef>
          </c:val>
          <c:extLst>
            <c:ext xmlns:c16="http://schemas.microsoft.com/office/drawing/2014/chart" uri="{C3380CC4-5D6E-409C-BE32-E72D297353CC}">
              <c16:uniqueId val="{00000001-CF87-4C05-BE93-1B304B0C09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c:v>
                </c:pt>
                <c:pt idx="1">
                  <c:v>-6.99</c:v>
                </c:pt>
                <c:pt idx="2">
                  <c:v>-3.15</c:v>
                </c:pt>
                <c:pt idx="3">
                  <c:v>4.6100000000000003</c:v>
                </c:pt>
                <c:pt idx="4">
                  <c:v>11.97</c:v>
                </c:pt>
              </c:numCache>
            </c:numRef>
          </c:val>
          <c:smooth val="0"/>
          <c:extLst>
            <c:ext xmlns:c16="http://schemas.microsoft.com/office/drawing/2014/chart" uri="{C3380CC4-5D6E-409C-BE32-E72D297353CC}">
              <c16:uniqueId val="{00000002-CF87-4C05-BE93-1B304B0C09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27-4CDF-A228-8B94ED5681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27-4CDF-A228-8B94ED5681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27-4CDF-A228-8B94ED5681F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527-4CDF-A228-8B94ED5681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0.11</c:v>
                </c:pt>
                <c:pt idx="6">
                  <c:v>#N/A</c:v>
                </c:pt>
                <c:pt idx="7">
                  <c:v>0.12</c:v>
                </c:pt>
                <c:pt idx="8">
                  <c:v>#N/A</c:v>
                </c:pt>
                <c:pt idx="9">
                  <c:v>0.12</c:v>
                </c:pt>
              </c:numCache>
            </c:numRef>
          </c:val>
          <c:extLst>
            <c:ext xmlns:c16="http://schemas.microsoft.com/office/drawing/2014/chart" uri="{C3380CC4-5D6E-409C-BE32-E72D297353CC}">
              <c16:uniqueId val="{00000004-F527-4CDF-A228-8B94ED5681F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0.72</c:v>
                </c:pt>
                <c:pt idx="2">
                  <c:v>#N/A</c:v>
                </c:pt>
                <c:pt idx="3">
                  <c:v>0.65</c:v>
                </c:pt>
                <c:pt idx="4">
                  <c:v>#N/A</c:v>
                </c:pt>
                <c:pt idx="5">
                  <c:v>0.93</c:v>
                </c:pt>
                <c:pt idx="6">
                  <c:v>#N/A</c:v>
                </c:pt>
                <c:pt idx="7">
                  <c:v>0.85</c:v>
                </c:pt>
                <c:pt idx="8">
                  <c:v>#N/A</c:v>
                </c:pt>
                <c:pt idx="9">
                  <c:v>0.67</c:v>
                </c:pt>
              </c:numCache>
            </c:numRef>
          </c:val>
          <c:extLst>
            <c:ext xmlns:c16="http://schemas.microsoft.com/office/drawing/2014/chart" uri="{C3380CC4-5D6E-409C-BE32-E72D297353CC}">
              <c16:uniqueId val="{00000005-F527-4CDF-A228-8B94ED5681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0.17</c:v>
                </c:pt>
                <c:pt idx="4">
                  <c:v>#N/A</c:v>
                </c:pt>
                <c:pt idx="5">
                  <c:v>0.05</c:v>
                </c:pt>
                <c:pt idx="6">
                  <c:v>#N/A</c:v>
                </c:pt>
                <c:pt idx="7">
                  <c:v>0.27</c:v>
                </c:pt>
                <c:pt idx="8">
                  <c:v>#N/A</c:v>
                </c:pt>
                <c:pt idx="9">
                  <c:v>1.39</c:v>
                </c:pt>
              </c:numCache>
            </c:numRef>
          </c:val>
          <c:extLst>
            <c:ext xmlns:c16="http://schemas.microsoft.com/office/drawing/2014/chart" uri="{C3380CC4-5D6E-409C-BE32-E72D297353CC}">
              <c16:uniqueId val="{00000006-F527-4CDF-A228-8B94ED5681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5.14</c:v>
                </c:pt>
                <c:pt idx="2">
                  <c:v>#N/A</c:v>
                </c:pt>
                <c:pt idx="3">
                  <c:v>5.66</c:v>
                </c:pt>
                <c:pt idx="4">
                  <c:v>#N/A</c:v>
                </c:pt>
                <c:pt idx="5">
                  <c:v>6.58</c:v>
                </c:pt>
                <c:pt idx="6">
                  <c:v>#N/A</c:v>
                </c:pt>
                <c:pt idx="7">
                  <c:v>7.32</c:v>
                </c:pt>
                <c:pt idx="8">
                  <c:v>#N/A</c:v>
                </c:pt>
                <c:pt idx="9">
                  <c:v>8.1199999999999992</c:v>
                </c:pt>
              </c:numCache>
            </c:numRef>
          </c:val>
          <c:extLst>
            <c:ext xmlns:c16="http://schemas.microsoft.com/office/drawing/2014/chart" uri="{C3380CC4-5D6E-409C-BE32-E72D297353CC}">
              <c16:uniqueId val="{00000007-F527-4CDF-A228-8B94ED5681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10.23</c:v>
                </c:pt>
                <c:pt idx="2">
                  <c:v>#N/A</c:v>
                </c:pt>
                <c:pt idx="3">
                  <c:v>7.5</c:v>
                </c:pt>
                <c:pt idx="4">
                  <c:v>#N/A</c:v>
                </c:pt>
                <c:pt idx="5">
                  <c:v>8.1</c:v>
                </c:pt>
                <c:pt idx="6">
                  <c:v>#N/A</c:v>
                </c:pt>
                <c:pt idx="7">
                  <c:v>7.85</c:v>
                </c:pt>
                <c:pt idx="8">
                  <c:v>#N/A</c:v>
                </c:pt>
                <c:pt idx="9">
                  <c:v>8.73</c:v>
                </c:pt>
              </c:numCache>
            </c:numRef>
          </c:val>
          <c:extLst>
            <c:ext xmlns:c16="http://schemas.microsoft.com/office/drawing/2014/chart" uri="{C3380CC4-5D6E-409C-BE32-E72D297353CC}">
              <c16:uniqueId val="{00000008-F527-4CDF-A228-8B94ED5681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0.42</c:v>
                </c:pt>
                <c:pt idx="2">
                  <c:v>#N/A</c:v>
                </c:pt>
                <c:pt idx="3">
                  <c:v>0.43</c:v>
                </c:pt>
                <c:pt idx="4">
                  <c:v>#N/A</c:v>
                </c:pt>
                <c:pt idx="5">
                  <c:v>0.23</c:v>
                </c:pt>
                <c:pt idx="6">
                  <c:v>#N/A</c:v>
                </c:pt>
                <c:pt idx="7">
                  <c:v>4.8099999999999996</c:v>
                </c:pt>
                <c:pt idx="8">
                  <c:v>#N/A</c:v>
                </c:pt>
                <c:pt idx="9">
                  <c:v>14.14</c:v>
                </c:pt>
              </c:numCache>
            </c:numRef>
          </c:val>
          <c:extLst>
            <c:ext xmlns:c16="http://schemas.microsoft.com/office/drawing/2014/chart" uri="{C3380CC4-5D6E-409C-BE32-E72D297353CC}">
              <c16:uniqueId val="{00000009-F527-4CDF-A228-8B94ED5681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1043</c:v>
                </c:pt>
                <c:pt idx="5">
                  <c:v>991</c:v>
                </c:pt>
                <c:pt idx="8">
                  <c:v>986</c:v>
                </c:pt>
                <c:pt idx="11">
                  <c:v>987</c:v>
                </c:pt>
                <c:pt idx="14">
                  <c:v>939</c:v>
                </c:pt>
              </c:numCache>
            </c:numRef>
          </c:val>
          <c:extLst>
            <c:ext xmlns:c16="http://schemas.microsoft.com/office/drawing/2014/chart" uri="{C3380CC4-5D6E-409C-BE32-E72D297353CC}">
              <c16:uniqueId val="{00000000-34BD-4AD8-8FE3-DF1FA1C973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BD-4AD8-8FE3-DF1FA1C973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BD-4AD8-8FE3-DF1FA1C973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155</c:v>
                </c:pt>
                <c:pt idx="3">
                  <c:v>147</c:v>
                </c:pt>
                <c:pt idx="6">
                  <c:v>155</c:v>
                </c:pt>
                <c:pt idx="9">
                  <c:v>144</c:v>
                </c:pt>
                <c:pt idx="12">
                  <c:v>102</c:v>
                </c:pt>
              </c:numCache>
            </c:numRef>
          </c:val>
          <c:extLst>
            <c:ext xmlns:c16="http://schemas.microsoft.com/office/drawing/2014/chart" uri="{C3380CC4-5D6E-409C-BE32-E72D297353CC}">
              <c16:uniqueId val="{00000003-34BD-4AD8-8FE3-DF1FA1C973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164</c:v>
                </c:pt>
                <c:pt idx="3">
                  <c:v>168</c:v>
                </c:pt>
                <c:pt idx="6">
                  <c:v>170</c:v>
                </c:pt>
                <c:pt idx="9">
                  <c:v>177</c:v>
                </c:pt>
                <c:pt idx="12">
                  <c:v>181</c:v>
                </c:pt>
              </c:numCache>
            </c:numRef>
          </c:val>
          <c:extLst>
            <c:ext xmlns:c16="http://schemas.microsoft.com/office/drawing/2014/chart" uri="{C3380CC4-5D6E-409C-BE32-E72D297353CC}">
              <c16:uniqueId val="{00000004-34BD-4AD8-8FE3-DF1FA1C973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BD-4AD8-8FE3-DF1FA1C973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BD-4AD8-8FE3-DF1FA1C973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1454</c:v>
                </c:pt>
                <c:pt idx="3">
                  <c:v>1422</c:v>
                </c:pt>
                <c:pt idx="6">
                  <c:v>1413</c:v>
                </c:pt>
                <c:pt idx="9">
                  <c:v>1429</c:v>
                </c:pt>
                <c:pt idx="12">
                  <c:v>1447</c:v>
                </c:pt>
              </c:numCache>
            </c:numRef>
          </c:val>
          <c:extLst>
            <c:ext xmlns:c16="http://schemas.microsoft.com/office/drawing/2014/chart" uri="{C3380CC4-5D6E-409C-BE32-E72D297353CC}">
              <c16:uniqueId val="{00000007-34BD-4AD8-8FE3-DF1FA1C973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730</c:v>
                </c:pt>
                <c:pt idx="2">
                  <c:v>#N/A</c:v>
                </c:pt>
                <c:pt idx="3">
                  <c:v>#N/A</c:v>
                </c:pt>
                <c:pt idx="4">
                  <c:v>746</c:v>
                </c:pt>
                <c:pt idx="5">
                  <c:v>#N/A</c:v>
                </c:pt>
                <c:pt idx="6">
                  <c:v>#N/A</c:v>
                </c:pt>
                <c:pt idx="7">
                  <c:v>752</c:v>
                </c:pt>
                <c:pt idx="8">
                  <c:v>#N/A</c:v>
                </c:pt>
                <c:pt idx="9">
                  <c:v>#N/A</c:v>
                </c:pt>
                <c:pt idx="10">
                  <c:v>763</c:v>
                </c:pt>
                <c:pt idx="11">
                  <c:v>#N/A</c:v>
                </c:pt>
                <c:pt idx="12">
                  <c:v>#N/A</c:v>
                </c:pt>
                <c:pt idx="13">
                  <c:v>791</c:v>
                </c:pt>
                <c:pt idx="14">
                  <c:v>#N/A</c:v>
                </c:pt>
              </c:numCache>
            </c:numRef>
          </c:val>
          <c:smooth val="0"/>
          <c:extLst>
            <c:ext xmlns:c16="http://schemas.microsoft.com/office/drawing/2014/chart" uri="{C3380CC4-5D6E-409C-BE32-E72D297353CC}">
              <c16:uniqueId val="{00000008-34BD-4AD8-8FE3-DF1FA1C973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9343</c:v>
                </c:pt>
                <c:pt idx="5">
                  <c:v>9326</c:v>
                </c:pt>
                <c:pt idx="8">
                  <c:v>9377</c:v>
                </c:pt>
                <c:pt idx="11">
                  <c:v>9430</c:v>
                </c:pt>
                <c:pt idx="14">
                  <c:v>9628</c:v>
                </c:pt>
              </c:numCache>
            </c:numRef>
          </c:val>
          <c:extLst>
            <c:ext xmlns:c16="http://schemas.microsoft.com/office/drawing/2014/chart" uri="{C3380CC4-5D6E-409C-BE32-E72D297353CC}">
              <c16:uniqueId val="{00000000-5643-44F8-AC76-2B8C2C4936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1995</c:v>
                </c:pt>
                <c:pt idx="5">
                  <c:v>1913</c:v>
                </c:pt>
                <c:pt idx="8">
                  <c:v>1891</c:v>
                </c:pt>
                <c:pt idx="11">
                  <c:v>1676</c:v>
                </c:pt>
                <c:pt idx="14">
                  <c:v>1693</c:v>
                </c:pt>
              </c:numCache>
            </c:numRef>
          </c:val>
          <c:extLst>
            <c:ext xmlns:c16="http://schemas.microsoft.com/office/drawing/2014/chart" uri="{C3380CC4-5D6E-409C-BE32-E72D297353CC}">
              <c16:uniqueId val="{00000001-5643-44F8-AC76-2B8C2C4936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3776</c:v>
                </c:pt>
                <c:pt idx="5">
                  <c:v>3401</c:v>
                </c:pt>
                <c:pt idx="8">
                  <c:v>3105</c:v>
                </c:pt>
                <c:pt idx="11">
                  <c:v>3059</c:v>
                </c:pt>
                <c:pt idx="14">
                  <c:v>3345</c:v>
                </c:pt>
              </c:numCache>
            </c:numRef>
          </c:val>
          <c:extLst>
            <c:ext xmlns:c16="http://schemas.microsoft.com/office/drawing/2014/chart" uri="{C3380CC4-5D6E-409C-BE32-E72D297353CC}">
              <c16:uniqueId val="{00000002-5643-44F8-AC76-2B8C2C4936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122</c:v>
                </c:pt>
                <c:pt idx="3">
                  <c:v>149</c:v>
                </c:pt>
                <c:pt idx="6">
                  <c:v>224</c:v>
                </c:pt>
                <c:pt idx="9">
                  <c:v>0</c:v>
                </c:pt>
                <c:pt idx="12">
                  <c:v>0</c:v>
                </c:pt>
              </c:numCache>
            </c:numRef>
          </c:val>
          <c:extLst>
            <c:ext xmlns:c16="http://schemas.microsoft.com/office/drawing/2014/chart" uri="{C3380CC4-5D6E-409C-BE32-E72D297353CC}">
              <c16:uniqueId val="{00000003-5643-44F8-AC76-2B8C2C4936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43-44F8-AC76-2B8C2C4936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43-44F8-AC76-2B8C2C4936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2222</c:v>
                </c:pt>
                <c:pt idx="3">
                  <c:v>2104</c:v>
                </c:pt>
                <c:pt idx="6">
                  <c:v>2073</c:v>
                </c:pt>
                <c:pt idx="9">
                  <c:v>2185</c:v>
                </c:pt>
                <c:pt idx="12">
                  <c:v>2122</c:v>
                </c:pt>
              </c:numCache>
            </c:numRef>
          </c:val>
          <c:extLst>
            <c:ext xmlns:c16="http://schemas.microsoft.com/office/drawing/2014/chart" uri="{C3380CC4-5D6E-409C-BE32-E72D297353CC}">
              <c16:uniqueId val="{00000006-5643-44F8-AC76-2B8C2C4936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1973</c:v>
                </c:pt>
                <c:pt idx="3">
                  <c:v>1842</c:v>
                </c:pt>
                <c:pt idx="6">
                  <c:v>1726</c:v>
                </c:pt>
                <c:pt idx="9">
                  <c:v>1739</c:v>
                </c:pt>
                <c:pt idx="12">
                  <c:v>2593</c:v>
                </c:pt>
              </c:numCache>
            </c:numRef>
          </c:val>
          <c:extLst>
            <c:ext xmlns:c16="http://schemas.microsoft.com/office/drawing/2014/chart" uri="{C3380CC4-5D6E-409C-BE32-E72D297353CC}">
              <c16:uniqueId val="{00000007-5643-44F8-AC76-2B8C2C4936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2588</c:v>
                </c:pt>
                <c:pt idx="3">
                  <c:v>2689</c:v>
                </c:pt>
                <c:pt idx="6">
                  <c:v>2762</c:v>
                </c:pt>
                <c:pt idx="9">
                  <c:v>2765</c:v>
                </c:pt>
                <c:pt idx="12">
                  <c:v>2774</c:v>
                </c:pt>
              </c:numCache>
            </c:numRef>
          </c:val>
          <c:extLst>
            <c:ext xmlns:c16="http://schemas.microsoft.com/office/drawing/2014/chart" uri="{C3380CC4-5D6E-409C-BE32-E72D297353CC}">
              <c16:uniqueId val="{00000008-5643-44F8-AC76-2B8C2C4936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43-44F8-AC76-2B8C2C4936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14289</c:v>
                </c:pt>
                <c:pt idx="3">
                  <c:v>14076</c:v>
                </c:pt>
                <c:pt idx="6">
                  <c:v>13694</c:v>
                </c:pt>
                <c:pt idx="9">
                  <c:v>13580</c:v>
                </c:pt>
                <c:pt idx="12">
                  <c:v>13504</c:v>
                </c:pt>
              </c:numCache>
            </c:numRef>
          </c:val>
          <c:extLst>
            <c:ext xmlns:c16="http://schemas.microsoft.com/office/drawing/2014/chart" uri="{C3380CC4-5D6E-409C-BE32-E72D297353CC}">
              <c16:uniqueId val="{0000000A-5643-44F8-AC76-2B8C2C4936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6082</c:v>
                </c:pt>
                <c:pt idx="2">
                  <c:v>#N/A</c:v>
                </c:pt>
                <c:pt idx="3">
                  <c:v>#N/A</c:v>
                </c:pt>
                <c:pt idx="4">
                  <c:v>6219</c:v>
                </c:pt>
                <c:pt idx="5">
                  <c:v>#N/A</c:v>
                </c:pt>
                <c:pt idx="6">
                  <c:v>#N/A</c:v>
                </c:pt>
                <c:pt idx="7">
                  <c:v>6105</c:v>
                </c:pt>
                <c:pt idx="8">
                  <c:v>#N/A</c:v>
                </c:pt>
                <c:pt idx="9">
                  <c:v>#N/A</c:v>
                </c:pt>
                <c:pt idx="10">
                  <c:v>6103</c:v>
                </c:pt>
                <c:pt idx="11">
                  <c:v>#N/A</c:v>
                </c:pt>
                <c:pt idx="12">
                  <c:v>#N/A</c:v>
                </c:pt>
                <c:pt idx="13">
                  <c:v>6327</c:v>
                </c:pt>
                <c:pt idx="14">
                  <c:v>#N/A</c:v>
                </c:pt>
              </c:numCache>
            </c:numRef>
          </c:val>
          <c:smooth val="0"/>
          <c:extLst>
            <c:ext xmlns:c16="http://schemas.microsoft.com/office/drawing/2014/chart" uri="{C3380CC4-5D6E-409C-BE32-E72D297353CC}">
              <c16:uniqueId val="{0000000B-5643-44F8-AC76-2B8C2C4936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1614</c:v>
                </c:pt>
                <c:pt idx="1">
                  <c:v>1615</c:v>
                </c:pt>
                <c:pt idx="2">
                  <c:v>1791</c:v>
                </c:pt>
              </c:numCache>
            </c:numRef>
          </c:val>
          <c:extLst>
            <c:ext xmlns:c16="http://schemas.microsoft.com/office/drawing/2014/chart" uri="{C3380CC4-5D6E-409C-BE32-E72D297353CC}">
              <c16:uniqueId val="{00000000-49E5-42C1-8046-95A2B3D770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94</c:v>
                </c:pt>
                <c:pt idx="1">
                  <c:v>96</c:v>
                </c:pt>
                <c:pt idx="2">
                  <c:v>216</c:v>
                </c:pt>
              </c:numCache>
            </c:numRef>
          </c:val>
          <c:extLst>
            <c:ext xmlns:c16="http://schemas.microsoft.com/office/drawing/2014/chart" uri="{C3380CC4-5D6E-409C-BE32-E72D297353CC}">
              <c16:uniqueId val="{00000001-49E5-42C1-8046-95A2B3D770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1347</c:v>
                </c:pt>
                <c:pt idx="1">
                  <c:v>1311</c:v>
                </c:pt>
                <c:pt idx="2">
                  <c:v>1298</c:v>
                </c:pt>
              </c:numCache>
            </c:numRef>
          </c:val>
          <c:extLst>
            <c:ext xmlns:c16="http://schemas.microsoft.com/office/drawing/2014/chart" uri="{C3380CC4-5D6E-409C-BE32-E72D297353CC}">
              <c16:uniqueId val="{00000002-49E5-42C1-8046-95A2B3D770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{2FE64657-330E-4017-B3B4-3449DABEB04F}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13-41B8-A1B9-C912B19F48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{C7099161-B53E-4584-926F-563401DC7C1D}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13-41B8-A1B9-C912B19F48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{70CC820C-611A-4926-A29D-5C8815F942D3}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13-41B8-A1B9-C912B19F48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{646F5E5A-5D08-463D-884B-D7015C9C108E}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13-41B8-A1B9-C912B19F48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{486468B3-D0D4-4A3B-B16F-265F87FE77B7}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13-41B8-A1B9-C912B19F48E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{B7FF3959-9336-4DA3-A222-BCEC996A7158}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13-41B8-A1B9-C912B19F48E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{9BC7BB97-531D-4148-96C0-333C268EC70D}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13-41B8-A1B9-C912B19F48E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{0C6D0D7B-5B43-4727-BB6B-C7C0A965081E}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13-41B8-A1B9-C912B19F48E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{FB5EC77E-D8C4-440D-8B45-DCB8DC426D07}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13-41B8-A1B9-C912B19F48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61.9</c:v>
                </c:pt>
                <c:pt idx="16">
                  <c:v>62.6</c:v>
                </c:pt>
                <c:pt idx="24">
                  <c:v>63.7</c:v>
                </c:pt>
                <c:pt idx="32">
                  <c:v>64.8</c:v>
                </c:pt>
              </c:numCache>
            </c:numRef>
          </c:xVal>
          <c:yVal>
            <c:numRef>
              <c:f>公会計指標分析・財政指標組合せ分析表!$BP$51:$DC$51</c:f>
              <c:numCache>
                <c:formatCode>#,##0.0;"▲ "#,##0.0</c:formatCode>
                <c:ptCount val="40"/>
                <c:pt idx="0">
                  <c:v>103.3</c:v>
                </c:pt>
                <c:pt idx="8">
                  <c:v>104.9</c:v>
                </c:pt>
                <c:pt idx="16">
                  <c:v>103.4</c:v>
                </c:pt>
                <c:pt idx="24">
                  <c:v>99.7</c:v>
                </c:pt>
                <c:pt idx="32">
                  <c:v>97</c:v>
                </c:pt>
              </c:numCache>
            </c:numRef>
          </c:yVal>
          <c:smooth val="0"/>
          <c:extLst>
            <c:ext xmlns:c16="http://schemas.microsoft.com/office/drawing/2014/chart" uri="{C3380CC4-5D6E-409C-BE32-E72D297353CC}">
              <c16:uniqueId val="{00000009-A713-41B8-A1B9-C912B19F48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{2D8AA2EE-A992-43EE-8E94-11AA5C5C5FAF}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13-41B8-A1B9-C912B19F48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{1D892B26-24B8-4EC3-A67B-B8A49D622C1E}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13-41B8-A1B9-C912B19F48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{46C96BD0-EE06-4242-8C4C-C5FBAEA09CFA}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13-41B8-A1B9-C912B19F48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{A8D8A906-7002-4545-9CBD-BCF83215CE00}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13-41B8-A1B9-C912B19F48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{6C98C562-566E-4BAE-B3C4-07D84582019F}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13-41B8-A1B9-C912B19F48E1}"/>
                </c:ext>
              </c:extLst>
            </c:dLbl>
            <c:dLbl>
              <c:idx val="8"/>
              <c:layout>
                <c:manualLayout>
                  <c:x val="-3.06818641822397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{A0094268-663C-41CF-81A8-B1958BD978F2}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13-41B8-A1B9-C912B19F48E1}"/>
                </c:ext>
              </c:extLst>
            </c:dLbl>
            <c:dLbl>
              <c:idx val="16"/>
              <c:layout>
                <c:manualLayout>
                  <c:x val="-3.347908693756674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{7EAE0981-87E6-420C-ABE6-D5475FC82E00}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13-41B8-A1B9-C912B19F48E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{7BA92A0C-4BDE-4006-BC1F-C8F2C357FB38}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13-41B8-A1B9-C912B19F48E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{394FF15B-C39A-49CC-9C22-D08873DBF0E2}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13-41B8-A1B9-C912B19F48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713-41B8-A1B9-C912B19F48E1}"/>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{6B475BD5-C790-4CA7-96EC-1EF6274F97BE}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91-4831-B43A-7E725D9AB1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{70B40368-EC21-4C35-970D-519FA377841A}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91-4831-B43A-7E725D9AB1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{239D6D09-A0FD-4E25-B1C0-84DF4F8529D4}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91-4831-B43A-7E725D9AB1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{C909D4A3-CCAB-463F-8299-BA6BD62B61E0}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91-4831-B43A-7E725D9AB1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{9A90B15C-0712-4CD3-BDEE-F66AB1FF1AE9}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91-4831-B43A-7E725D9AB1C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{A0BBA7EF-3524-4F2B-BE35-4F14EC78E5D0}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91-4831-B43A-7E725D9AB1CD}"/>
                </c:ext>
              </c:extLst>
            </c:dLbl>
            <c:dLbl>
              <c:idx val="16"/>
              <c:layout>
                <c:manualLayout>
                  <c:x val="-4.4905057365901141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{BD30BC38-7109-41A9-BB1E-CA5796FFC0F9}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91-4831-B43A-7E725D9AB1CD}"/>
                </c:ext>
              </c:extLst>
            </c:dLbl>
            <c:dLbl>
              <c:idx val="24"/>
              <c:layout>
                <c:manualLayout>
                  <c:x val="-1.8235628084249993E-2"/>
                  <c:y val="-5.22612056795398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{138C670A-6390-467B-8A0D-2FF94E1AFEBD}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91-4831-B43A-7E725D9AB1CD}"/>
                </c:ext>
              </c:extLst>
            </c:dLbl>
            <c:dLbl>
              <c:idx val="32"/>
              <c:layout>
                <c:manualLayout>
                  <c:x val="-3.1570342725075584E-2"/>
                  <c:y val="-7.25720884960479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{82B0C195-AED0-443F-B390-4D4F5738998D}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91-4831-B43A-7E725D9AB1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11.9</c:v>
                </c:pt>
                <c:pt idx="16">
                  <c:v>12.5</c:v>
                </c:pt>
                <c:pt idx="24">
                  <c:v>12.5</c:v>
                </c:pt>
                <c:pt idx="32">
                  <c:v>12.4</c:v>
                </c:pt>
              </c:numCache>
            </c:numRef>
          </c:xVal>
          <c:yVal>
            <c:numRef>
              <c:f>公会計指標分析・財政指標組合せ分析表!$BP$73:$DC$73</c:f>
              <c:numCache>
                <c:formatCode>#,##0.0;"▲ "#,##0.0</c:formatCode>
                <c:ptCount val="40"/>
                <c:pt idx="0">
                  <c:v>103.3</c:v>
                </c:pt>
                <c:pt idx="8">
                  <c:v>104.9</c:v>
                </c:pt>
                <c:pt idx="16">
                  <c:v>103.4</c:v>
                </c:pt>
                <c:pt idx="24">
                  <c:v>99.7</c:v>
                </c:pt>
                <c:pt idx="32">
                  <c:v>97</c:v>
                </c:pt>
              </c:numCache>
            </c:numRef>
          </c:yVal>
          <c:smooth val="0"/>
          <c:extLst>
            <c:ext xmlns:c16="http://schemas.microsoft.com/office/drawing/2014/chart" uri="{C3380CC4-5D6E-409C-BE32-E72D297353CC}">
              <c16:uniqueId val="{00000009-A591-4831-B43A-7E725D9AB1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{44558DE1-5427-4B81-9733-9BA2D9886FE7}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91-4831-B43A-7E725D9AB1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{6F817395-FC56-418C-8632-84E9BED3CC9F}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91-4831-B43A-7E725D9AB1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{4E5B22C9-D020-4E8E-A8C2-3EC91C109BDD}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91-4831-B43A-7E725D9AB1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{0E4B31EF-77DF-4631-A5D2-3CFB5BB86DC4}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91-4831-B43A-7E725D9AB1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{EDD411D6-EE84-490C-A42C-A2AD28FA0266}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91-4831-B43A-7E725D9AB1CD}"/>
                </c:ext>
              </c:extLst>
            </c:dLbl>
            <c:dLbl>
              <c:idx val="8"/>
              <c:layout>
                <c:manualLayout>
                  <c:x val="-3.6621161056433163E-2"/>
                  <c:y val="-7.77662549737757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{FB232D08-9997-42D8-A57B-9E25935BD199}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91-4831-B43A-7E725D9AB1CD}"/>
                </c:ext>
              </c:extLst>
            </c:dLbl>
            <c:dLbl>
              <c:idx val="16"/>
              <c:layout>
                <c:manualLayout>
                  <c:x val="-2.6647173287753192E-2"/>
                  <c:y val="-4.70670392018122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{09E92449-63F2-4249-AE5D-3A714C467486}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91-4831-B43A-7E725D9AB1C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{6AE25B49-D229-46BB-93B2-D3752B236A8A}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91-4831-B43A-7E725D9AB1C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{35DB8AD3-BD04-4A43-92A4-E3EA070559C9}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91-4831-B43A-7E725D9AB1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591-4831-B43A-7E725D9AB1CD}"/>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元利償還金について、平成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以降の湯川中学校改築事業や津波避難タワー建設事業、デジタル防災行政無線施設整備事業等の防災対策関連の大型事業に伴う元金償還の開始に伴い、増加している。令和３年度においても、臨時財政対策債や学校教育施設等整備事業債等の増により、前年度比で約</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千万円増加したが、普通交付税等が増加したことから単年度の実質収支比率は前年度と比べ</a:t>
          </a:r>
          <a:r>
            <a:rPr kumimoji="1" lang="en-US" altLang="ja-JP" sz="1050">
              <a:latin typeface="ＭＳ ゴシック" pitchFamily="49" charset="-128"/>
              <a:ea typeface="ＭＳ ゴシック" pitchFamily="49" charset="-128"/>
            </a:rPr>
            <a:t>0.3</a:t>
          </a:r>
          <a:r>
            <a:rPr kumimoji="1" lang="ja-JP" altLang="en-US" sz="1050">
              <a:latin typeface="ＭＳ ゴシック" pitchFamily="49" charset="-128"/>
              <a:ea typeface="ＭＳ ゴシック" pitchFamily="49" charset="-128"/>
            </a:rPr>
            <a:t>ポイント改善し、三カ年平均では前年度と比べ</a:t>
          </a:r>
          <a:r>
            <a:rPr kumimoji="1" lang="en-US" altLang="ja-JP" sz="1050">
              <a:latin typeface="ＭＳ ゴシック" pitchFamily="49" charset="-128"/>
              <a:ea typeface="ＭＳ ゴシック" pitchFamily="49" charset="-128"/>
            </a:rPr>
            <a:t>0.1</a:t>
          </a:r>
          <a:r>
            <a:rPr kumimoji="1" lang="ja-JP" altLang="en-US" sz="1050">
              <a:latin typeface="ＭＳ ゴシック" pitchFamily="49" charset="-128"/>
              <a:ea typeface="ＭＳ ゴシック" pitchFamily="49" charset="-128"/>
            </a:rPr>
            <a:t>ポイント改善した。</a:t>
          </a:r>
        </a:p>
        <a:p>
          <a:r>
            <a:rPr kumimoji="1" lang="ja-JP" altLang="en-US" sz="1050">
              <a:latin typeface="ＭＳ ゴシック" pitchFamily="49" charset="-128"/>
              <a:ea typeface="ＭＳ ゴシック" pitchFamily="49" charset="-128"/>
            </a:rPr>
            <a:t>今後は、令和２年度から借入を行っている新庁舎建設事業の本体工事開始に伴い、起債現在高が増加する見込みである。さらに一部事務組合の大型事業（基幹改良事業や汚泥再生処理センター建設事業）等により一部事務組合等の負担金も増加する見込みである。そのため、これまで以上に事業の優先順位を見定めて、交付税措置のある有利な起債を活用しつつ、地方税の徴収を更に強化し、徴収率を上げることで、標準税収入の増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満期一括償還地方債を活用していない。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これまで基本的な方針として、元金償還額の範囲内での起債の発行に取り組んでおり、過去に実施した大型事業の起債の償還完了とも相まって、近年の起債現在高は減少傾向にある。令和３年度についても、元金償還額（猶予特例債の満期一括償還や学校教育施設等整備事業債等）が起債発行額を上回ったことにより、前年度比で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千万円減少している。一方で、組合負担等見込額は、御坊広域行政事務組合における清掃センターのごみ焼却施設基幹改良事業の本格化に伴い、約</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億円大幅に増加している。</a:t>
          </a:r>
        </a:p>
        <a:p>
          <a:r>
            <a:rPr kumimoji="1" lang="ja-JP" altLang="en-US" sz="1100">
              <a:latin typeface="ＭＳ ゴシック" pitchFamily="49" charset="-128"/>
              <a:ea typeface="ＭＳ ゴシック" pitchFamily="49" charset="-128"/>
            </a:rPr>
            <a:t>また、充当可能財源等について、令和３年度は財政調整基金及び減債基金の積立てに伴い、約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億円増加している。さらに、基準財政需要額算入見込額結果についても、御坊広域行政事務組合に係る地方債等の算入見込額の増に伴い、約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億円増。結果として、将来負担比率は前年度比で</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ポイント改善となった。</a:t>
          </a:r>
        </a:p>
        <a:p>
          <a:r>
            <a:rPr kumimoji="1" lang="ja-JP" altLang="en-US" sz="1100">
              <a:latin typeface="ＭＳ ゴシック" pitchFamily="49" charset="-128"/>
              <a:ea typeface="ＭＳ ゴシック" pitchFamily="49" charset="-128"/>
            </a:rPr>
            <a:t>今後は、新庁舎建設事業費の増加に伴い、起債借入額が元金償還額を上回ることとなり、組合負担額についても、一部事務組合の大型事業（基幹改良事業や汚泥再生処理センター建設事業）等により増加する見込みである。そのため、事業の優先順位を見定め、交付税措置のある有利な起債を活用することで財政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和歌山県御坊市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財政調整基金について、令和３年度は、２年連続で財政調整基金の取崩しを行わない決算となった。さらに、財政調整基金及び減債基金について、積立てを行ったことから基金残高は約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億円。一方、特定目的基金について、市庁舎建設のための庁舎建設基金や公共施設の老朽化対策のための公共施設等維持補修基金を取崩したことから、基金全体としては前年度より約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第５次御坊市総合計画に掲げている「持続可能な行財政運営」を推進するため、中期財政計画を策定し、財政調整基金に頼らない財政運営を目指し、今後もより一層の歳出削減等、財政の健全化に取り組んで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特定目的基金について、それぞれの目的に応じて活用するが、無駄を省き、抑制に努める。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第５次御坊市総合計画に掲げている「持続可能な行財政運営」を推進するため、中期財政計画を策定し、財政調整基金に頼らない財政運営を目指し、今後もより一層の歳出削減等、財政の健全化に取り組んで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特定目的基金について、それぞれの目的に応じて活用するが、無駄を省き、抑制に努める。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・庁舎建設基金：現庁舎の耐震強度不足や老朽化などへの対応策として、新庁舎を建設し、その建設に要する経費の財源に充てるため。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・公共施設等維持補修基金：公共施設の老朽化などへの対応策として、建物の修繕その他の維持補修に要する経費の財源に充てるため。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・庁舎建設基金：新庁舎実施設計業務委託のため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・公共施設等維持補修基金：老朽化施設の維持修繕などのため、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・庁舎建設基金：今後事業の本格化に伴い、減少する見込み。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・公共施設等維持補修基金：今後も個別施設計画に基づき、老朽化施設の維持修繕などに対応するため、減少する見込み。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毎年歳出の抑制に努めており、令和３年度決算では、２年連続で財政調整基金の取崩しを行わない決算となった。さらに、平成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年度以来９年ぶりに財政調整基金へ積立てを行ったことから、前年度より約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決算では、２年連続で財政調整基金を取崩さない決算となったが、主に歳入面における地方交付税や地方消費税交付金等といった依存財源が増加したことが主な要因となっていることから、厳しい現状に変わり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型コロナウイルス感染症の影響等に留意すると市税や地方交付税について、大きな伸びは期待できない中で、社会保障経費の増や防災対策事業や公共施設の老朽化対策、新庁舎建設事業等への対応のため、非常に厳しい財政状況が続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そのため、中期財政計画を指針に、財政調整基金に頼らない財政運営を目指し、より一層の歳出削減など、財政の健全化に取り組む。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臨時財政対策債償還基金費分を積立てたことにより、前年度より増となった。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償還のピークに備え、毎年度計画的に積立てを行う予定である。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22,386
22,192
43.91
16,033,496
14,853,620
1,031,702
7,292,764
13,504,020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％増加し、全国平均及び和歌山県平均、類似団体平均の全てにおいて上回り、施設の老朽化が進んでいる状況である。今後は、令和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年度に策定の個別施設計画において、各施設の適正な維持管理に努める。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2" name="有形固定資産減価償却率該当値テキスト"/>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133244</xdr:rowOff>
    </xdr:from>
    <xdr:to>
      <xdr:col>19</xdr:col>
      <xdr:colOff>187325</xdr:colOff>
      <xdr:row>31</xdr:row>
      <xdr:rowOff>63394</xdr:rowOff>
    </xdr:to>
    <xdr:sp macro="" textlink="">
      <xdr:nvSpPr>
        <xdr:cNvPr id="83" name="楕円 82"/>
        <xdr:cNvSpPr/>
      </xdr:nvSpPr>
      <xdr:spPr>
        <a:xfrm>
          <a:off x="4000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xdr:rowOff>
    </xdr:from>
    <xdr:to>
      <xdr:col>23</xdr:col>
      <xdr:colOff>85725</xdr:colOff>
      <xdr:row>31</xdr:row>
      <xdr:rowOff>32385</xdr:rowOff>
    </xdr:to>
    <xdr:cxnSp macro="">
      <xdr:nvCxnSpPr>
        <xdr:cNvPr id="84" name="直線コネクタ 83"/>
        <xdr:cNvCxnSpPr/>
      </xdr:nvCxnSpPr>
      <xdr:spPr>
        <a:xfrm>
          <a:off x="4051300" y="6099069"/>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5" name="楕円 84"/>
        <xdr:cNvSpPr/>
      </xdr:nvSpPr>
      <xdr:spPr>
        <a:xfrm>
          <a:off x="3238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31</xdr:row>
      <xdr:rowOff>12594</xdr:rowOff>
    </xdr:to>
    <xdr:cxnSp macro="">
      <xdr:nvCxnSpPr>
        <xdr:cNvPr id="86" name="直線コネクタ 85"/>
        <xdr:cNvCxnSpPr/>
      </xdr:nvCxnSpPr>
      <xdr:spPr>
        <a:xfrm>
          <a:off x="3289300" y="6079278"/>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100859</xdr:rowOff>
    </xdr:from>
    <xdr:to>
      <xdr:col>11</xdr:col>
      <xdr:colOff>187325</xdr:colOff>
      <xdr:row>31</xdr:row>
      <xdr:rowOff>31009</xdr:rowOff>
    </xdr:to>
    <xdr:sp macro="" textlink="">
      <xdr:nvSpPr>
        <xdr:cNvPr id="87" name="楕円 86"/>
        <xdr:cNvSpPr/>
      </xdr:nvSpPr>
      <xdr:spPr>
        <a:xfrm>
          <a:off x="2476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151659</xdr:rowOff>
    </xdr:from>
    <xdr:to>
      <xdr:col>15</xdr:col>
      <xdr:colOff>136525</xdr:colOff>
      <xdr:row>30</xdr:row>
      <xdr:rowOff>164253</xdr:rowOff>
    </xdr:to>
    <xdr:cxnSp macro="">
      <xdr:nvCxnSpPr>
        <xdr:cNvPr id="88" name="直線コネクタ 87"/>
        <xdr:cNvCxnSpPr/>
      </xdr:nvCxnSpPr>
      <xdr:spPr>
        <a:xfrm>
          <a:off x="2527300" y="6066684"/>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89" name="楕円 88"/>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30</xdr:row>
      <xdr:rowOff>151659</xdr:rowOff>
    </xdr:to>
    <xdr:cxnSp macro="">
      <xdr:nvCxnSpPr>
        <xdr:cNvPr id="90" name="直線コネクタ 89"/>
        <xdr:cNvCxnSpPr/>
      </xdr:nvCxnSpPr>
      <xdr:spPr>
        <a:xfrm>
          <a:off x="1765300" y="6054090"/>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54521</xdr:rowOff>
    </xdr:from>
    <xdr:ext cx="405111" cy="259045"/>
    <xdr:sp macro="" textlink="">
      <xdr:nvSpPr>
        <xdr:cNvPr id="95" name="n_1mainValue有形固定資産減価償却率"/>
        <xdr:cNvSpPr txBox="1"/>
      </xdr:nvSpPr>
      <xdr:spPr>
        <a:xfrm>
          <a:off x="38360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6" name="n_2mainValue有形固定資産減価償却率"/>
        <xdr:cNvSpPr txBox="1"/>
      </xdr:nvSpPr>
      <xdr:spPr>
        <a:xfrm>
          <a:off x="3086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22136</xdr:rowOff>
    </xdr:from>
    <xdr:ext cx="405111" cy="259045"/>
    <xdr:sp macro="" textlink="">
      <xdr:nvSpPr>
        <xdr:cNvPr id="97" name="n_3mainValue有形固定資産減価償却率"/>
        <xdr:cNvSpPr txBox="1"/>
      </xdr:nvSpPr>
      <xdr:spPr>
        <a:xfrm>
          <a:off x="2324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98"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地方債現在高の減少に加え、９年ぶりの財政調整基金への積立てや普通交付税の臨時財政対策債償還基金費分を減債基金へ積立てを行ったことから、前年度と比較して</a:t>
          </a:r>
          <a:r>
            <a:rPr kumimoji="1" lang="en-US" altLang="ja-JP" sz="1100">
              <a:latin typeface="ＭＳ Ｐゴシック" panose="020B0600070205080204" pitchFamily="50" charset="-128"/>
              <a:ea typeface="ＭＳ Ｐゴシック" panose="020B0600070205080204" pitchFamily="50" charset="-128"/>
            </a:rPr>
            <a:t>353.7</a:t>
          </a:r>
          <a:r>
            <a:rPr kumimoji="1" lang="ja-JP" altLang="en-US" sz="1100">
              <a:latin typeface="ＭＳ Ｐゴシック" panose="020B0600070205080204" pitchFamily="50" charset="-128"/>
              <a:ea typeface="ＭＳ Ｐゴシック" panose="020B0600070205080204" pitchFamily="50" charset="-128"/>
            </a:rPr>
            <a:t>％減少したものの、全国平均及び和歌山県平均、類似団体平均の全てにおいて上回り、高い水準にある。今後も、地方債償還の財源に充てることができる減債基金の計画的な積立てを行うとともに、財政調整基金の繰り入れに頼らない財政運営に努め、より一層の歳出削減等、財政の健全化に取り組む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145602</xdr:rowOff>
    </xdr:from>
    <xdr:to>
      <xdr:col>76</xdr:col>
      <xdr:colOff>21589</xdr:colOff>
      <xdr:row>31</xdr:row>
      <xdr:rowOff>120493</xdr:rowOff>
    </xdr:to>
    <xdr:cxnSp macro="">
      <xdr:nvCxnSpPr>
        <xdr:cNvPr id="129" name="直線コネクタ 128"/>
        <xdr:cNvCxnSpPr/>
      </xdr:nvCxnSpPr>
      <xdr:spPr>
        <a:xfrm flipV="1">
          <a:off x="14793595" y="5374827"/>
          <a:ext cx="1269" cy="832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124320</xdr:rowOff>
    </xdr:from>
    <xdr:ext cx="469744" cy="259045"/>
    <xdr:sp macro="" textlink="">
      <xdr:nvSpPr>
        <xdr:cNvPr id="130" name="債務償還比率最小値テキスト"/>
        <xdr:cNvSpPr txBox="1"/>
      </xdr:nvSpPr>
      <xdr:spPr>
        <a:xfrm>
          <a:off x="14846300" y="621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120493</xdr:rowOff>
    </xdr:from>
    <xdr:to>
      <xdr:col>76</xdr:col>
      <xdr:colOff>111125</xdr:colOff>
      <xdr:row>31</xdr:row>
      <xdr:rowOff>120493</xdr:rowOff>
    </xdr:to>
    <xdr:cxnSp macro="">
      <xdr:nvCxnSpPr>
        <xdr:cNvPr id="131" name="直線コネクタ 130"/>
        <xdr:cNvCxnSpPr/>
      </xdr:nvCxnSpPr>
      <xdr:spPr>
        <a:xfrm>
          <a:off x="14706600" y="620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92279</xdr:rowOff>
    </xdr:from>
    <xdr:ext cx="469744" cy="259045"/>
    <xdr:sp macro="" textlink="">
      <xdr:nvSpPr>
        <xdr:cNvPr id="132" name="債務償還比率最大値テキスト"/>
        <xdr:cNvSpPr txBox="1"/>
      </xdr:nvSpPr>
      <xdr:spPr>
        <a:xfrm>
          <a:off x="14846300" y="5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145602</xdr:rowOff>
    </xdr:from>
    <xdr:to>
      <xdr:col>76</xdr:col>
      <xdr:colOff>111125</xdr:colOff>
      <xdr:row>26</xdr:row>
      <xdr:rowOff>145602</xdr:rowOff>
    </xdr:to>
    <xdr:cxnSp macro="">
      <xdr:nvCxnSpPr>
        <xdr:cNvPr id="133" name="直線コネクタ 132"/>
        <xdr:cNvCxnSpPr/>
      </xdr:nvCxnSpPr>
      <xdr:spPr>
        <a:xfrm>
          <a:off x="14706600" y="537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28550</xdr:rowOff>
    </xdr:from>
    <xdr:ext cx="469744" cy="259045"/>
    <xdr:sp macro="" textlink="">
      <xdr:nvSpPr>
        <xdr:cNvPr id="134" name="債務償還比率平均値テキスト"/>
        <xdr:cNvSpPr txBox="1"/>
      </xdr:nvSpPr>
      <xdr:spPr>
        <a:xfrm>
          <a:off x="14846300" y="560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5673</xdr:rowOff>
    </xdr:from>
    <xdr:to>
      <xdr:col>76</xdr:col>
      <xdr:colOff>73025</xdr:colOff>
      <xdr:row>29</xdr:row>
      <xdr:rowOff>107273</xdr:rowOff>
    </xdr:to>
    <xdr:sp macro="" textlink="">
      <xdr:nvSpPr>
        <xdr:cNvPr id="135" name="フローチャート: 判断 134"/>
        <xdr:cNvSpPr/>
      </xdr:nvSpPr>
      <xdr:spPr>
        <a:xfrm>
          <a:off x="14744700" y="574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153307</xdr:rowOff>
    </xdr:from>
    <xdr:to>
      <xdr:col>72</xdr:col>
      <xdr:colOff>123825</xdr:colOff>
      <xdr:row>30</xdr:row>
      <xdr:rowOff>83457</xdr:rowOff>
    </xdr:to>
    <xdr:sp macro="" textlink="">
      <xdr:nvSpPr>
        <xdr:cNvPr id="136" name="フローチャート: 判断 135"/>
        <xdr:cNvSpPr/>
      </xdr:nvSpPr>
      <xdr:spPr>
        <a:xfrm>
          <a:off x="14033500" y="58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31720</xdr:rowOff>
    </xdr:from>
    <xdr:to>
      <xdr:col>68</xdr:col>
      <xdr:colOff>123825</xdr:colOff>
      <xdr:row>30</xdr:row>
      <xdr:rowOff>133320</xdr:rowOff>
    </xdr:to>
    <xdr:sp macro="" textlink="">
      <xdr:nvSpPr>
        <xdr:cNvPr id="137" name="フローチャート: 判断 136"/>
        <xdr:cNvSpPr/>
      </xdr:nvSpPr>
      <xdr:spPr>
        <a:xfrm>
          <a:off x="13271500" y="59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8691</xdr:rowOff>
    </xdr:from>
    <xdr:to>
      <xdr:col>64</xdr:col>
      <xdr:colOff>123825</xdr:colOff>
      <xdr:row>30</xdr:row>
      <xdr:rowOff>110291</xdr:rowOff>
    </xdr:to>
    <xdr:sp macro="" textlink="">
      <xdr:nvSpPr>
        <xdr:cNvPr id="138" name="フローチャート: 判断 137"/>
        <xdr:cNvSpPr/>
      </xdr:nvSpPr>
      <xdr:spPr>
        <a:xfrm>
          <a:off x="12509500" y="59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168934</xdr:rowOff>
    </xdr:from>
    <xdr:to>
      <xdr:col>60</xdr:col>
      <xdr:colOff>123825</xdr:colOff>
      <xdr:row>30</xdr:row>
      <xdr:rowOff>99084</xdr:rowOff>
    </xdr:to>
    <xdr:sp macro="" textlink="">
      <xdr:nvSpPr>
        <xdr:cNvPr id="139" name="フローチャート: 判断 138"/>
        <xdr:cNvSpPr/>
      </xdr:nvSpPr>
      <xdr:spPr>
        <a:xfrm>
          <a:off x="11747500" y="591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160334</xdr:rowOff>
    </xdr:from>
    <xdr:to>
      <xdr:col>76</xdr:col>
      <xdr:colOff>73025</xdr:colOff>
      <xdr:row>31</xdr:row>
      <xdr:rowOff>90484</xdr:rowOff>
    </xdr:to>
    <xdr:sp macro="" textlink="">
      <xdr:nvSpPr>
        <xdr:cNvPr id="145" name="楕円 144"/>
        <xdr:cNvSpPr/>
      </xdr:nvSpPr>
      <xdr:spPr>
        <a:xfrm>
          <a:off x="14744700" y="60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75261</xdr:rowOff>
    </xdr:from>
    <xdr:ext cx="469744" cy="259045"/>
    <xdr:sp macro="" textlink="">
      <xdr:nvSpPr>
        <xdr:cNvPr id="146" name="債務償還比率該当値テキスト"/>
        <xdr:cNvSpPr txBox="1"/>
      </xdr:nvSpPr>
      <xdr:spPr>
        <a:xfrm>
          <a:off x="14846300" y="599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9622</xdr:rowOff>
    </xdr:from>
    <xdr:to>
      <xdr:col>72</xdr:col>
      <xdr:colOff>123825</xdr:colOff>
      <xdr:row>33</xdr:row>
      <xdr:rowOff>111222</xdr:rowOff>
    </xdr:to>
    <xdr:sp macro="" textlink="">
      <xdr:nvSpPr>
        <xdr:cNvPr id="147" name="楕円 146"/>
        <xdr:cNvSpPr/>
      </xdr:nvSpPr>
      <xdr:spPr>
        <a:xfrm>
          <a:off x="14033500" y="64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39684</xdr:rowOff>
    </xdr:from>
    <xdr:to>
      <xdr:col>76</xdr:col>
      <xdr:colOff>22225</xdr:colOff>
      <xdr:row>33</xdr:row>
      <xdr:rowOff>60422</xdr:rowOff>
    </xdr:to>
    <xdr:cxnSp macro="">
      <xdr:nvCxnSpPr>
        <xdr:cNvPr id="148" name="直線コネクタ 147"/>
        <xdr:cNvCxnSpPr/>
      </xdr:nvCxnSpPr>
      <xdr:spPr>
        <a:xfrm flipV="1">
          <a:off x="14084300" y="6126159"/>
          <a:ext cx="711200" cy="36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63222</xdr:rowOff>
    </xdr:from>
    <xdr:to>
      <xdr:col>68</xdr:col>
      <xdr:colOff>123825</xdr:colOff>
      <xdr:row>34</xdr:row>
      <xdr:rowOff>164822</xdr:rowOff>
    </xdr:to>
    <xdr:sp macro="" textlink="">
      <xdr:nvSpPr>
        <xdr:cNvPr id="149" name="楕円 148"/>
        <xdr:cNvSpPr/>
      </xdr:nvSpPr>
      <xdr:spPr>
        <a:xfrm>
          <a:off x="13271500" y="66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60422</xdr:rowOff>
    </xdr:from>
    <xdr:to>
      <xdr:col>72</xdr:col>
      <xdr:colOff>73025</xdr:colOff>
      <xdr:row>34</xdr:row>
      <xdr:rowOff>114022</xdr:rowOff>
    </xdr:to>
    <xdr:cxnSp macro="">
      <xdr:nvCxnSpPr>
        <xdr:cNvPr id="150" name="直線コネクタ 149"/>
        <xdr:cNvCxnSpPr/>
      </xdr:nvCxnSpPr>
      <xdr:spPr>
        <a:xfrm flipV="1">
          <a:off x="13322300" y="6489797"/>
          <a:ext cx="762000" cy="2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131179</xdr:rowOff>
    </xdr:from>
    <xdr:to>
      <xdr:col>64</xdr:col>
      <xdr:colOff>123825</xdr:colOff>
      <xdr:row>35</xdr:row>
      <xdr:rowOff>61329</xdr:rowOff>
    </xdr:to>
    <xdr:sp macro="" textlink="">
      <xdr:nvSpPr>
        <xdr:cNvPr id="151" name="楕円 150"/>
        <xdr:cNvSpPr/>
      </xdr:nvSpPr>
      <xdr:spPr>
        <a:xfrm>
          <a:off x="12509500" y="67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114022</xdr:rowOff>
    </xdr:from>
    <xdr:to>
      <xdr:col>68</xdr:col>
      <xdr:colOff>73025</xdr:colOff>
      <xdr:row>35</xdr:row>
      <xdr:rowOff>10529</xdr:rowOff>
    </xdr:to>
    <xdr:cxnSp macro="">
      <xdr:nvCxnSpPr>
        <xdr:cNvPr id="152" name="直線コネクタ 151"/>
        <xdr:cNvCxnSpPr/>
      </xdr:nvCxnSpPr>
      <xdr:spPr>
        <a:xfrm flipV="1">
          <a:off x="12560300" y="6714847"/>
          <a:ext cx="762000" cy="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46736</xdr:rowOff>
    </xdr:from>
    <xdr:to>
      <xdr:col>60</xdr:col>
      <xdr:colOff>123825</xdr:colOff>
      <xdr:row>33</xdr:row>
      <xdr:rowOff>148336</xdr:rowOff>
    </xdr:to>
    <xdr:sp macro="" textlink="">
      <xdr:nvSpPr>
        <xdr:cNvPr id="153" name="楕円 152"/>
        <xdr:cNvSpPr/>
      </xdr:nvSpPr>
      <xdr:spPr>
        <a:xfrm>
          <a:off x="11747500" y="64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97536</xdr:rowOff>
    </xdr:from>
    <xdr:to>
      <xdr:col>64</xdr:col>
      <xdr:colOff>73025</xdr:colOff>
      <xdr:row>35</xdr:row>
      <xdr:rowOff>10529</xdr:rowOff>
    </xdr:to>
    <xdr:cxnSp macro="">
      <xdr:nvCxnSpPr>
        <xdr:cNvPr id="154" name="直線コネクタ 153"/>
        <xdr:cNvCxnSpPr/>
      </xdr:nvCxnSpPr>
      <xdr:spPr>
        <a:xfrm>
          <a:off x="11798300" y="6526911"/>
          <a:ext cx="762000" cy="2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99984</xdr:rowOff>
    </xdr:from>
    <xdr:ext cx="469744" cy="259045"/>
    <xdr:sp macro="" textlink="">
      <xdr:nvSpPr>
        <xdr:cNvPr id="155" name="n_1aveValue債務償還比率"/>
        <xdr:cNvSpPr txBox="1"/>
      </xdr:nvSpPr>
      <xdr:spPr>
        <a:xfrm>
          <a:off x="13836727" y="567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149847</xdr:rowOff>
    </xdr:from>
    <xdr:ext cx="469744" cy="259045"/>
    <xdr:sp macro="" textlink="">
      <xdr:nvSpPr>
        <xdr:cNvPr id="156" name="n_2aveValue債務償還比率"/>
        <xdr:cNvSpPr txBox="1"/>
      </xdr:nvSpPr>
      <xdr:spPr>
        <a:xfrm>
          <a:off x="13087427" y="572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126818</xdr:rowOff>
    </xdr:from>
    <xdr:ext cx="469744" cy="259045"/>
    <xdr:sp macro="" textlink="">
      <xdr:nvSpPr>
        <xdr:cNvPr id="157" name="n_3aveValue債務償還比率"/>
        <xdr:cNvSpPr txBox="1"/>
      </xdr:nvSpPr>
      <xdr:spPr>
        <a:xfrm>
          <a:off x="12325427" y="56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115611</xdr:rowOff>
    </xdr:from>
    <xdr:ext cx="469744" cy="259045"/>
    <xdr:sp macro="" textlink="">
      <xdr:nvSpPr>
        <xdr:cNvPr id="158" name="n_4aveValue債務償還比率"/>
        <xdr:cNvSpPr txBox="1"/>
      </xdr:nvSpPr>
      <xdr:spPr>
        <a:xfrm>
          <a:off x="11563427" y="56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102349</xdr:rowOff>
    </xdr:from>
    <xdr:ext cx="560923" cy="259045"/>
    <xdr:sp macro="" textlink="">
      <xdr:nvSpPr>
        <xdr:cNvPr id="159" name="n_1mainValue債務償還比率"/>
        <xdr:cNvSpPr txBox="1"/>
      </xdr:nvSpPr>
      <xdr:spPr>
        <a:xfrm>
          <a:off x="13791138" y="65317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155949</xdr:rowOff>
    </xdr:from>
    <xdr:ext cx="560923" cy="259045"/>
    <xdr:sp macro="" textlink="">
      <xdr:nvSpPr>
        <xdr:cNvPr id="160" name="n_2mainValue債務償還比率"/>
        <xdr:cNvSpPr txBox="1"/>
      </xdr:nvSpPr>
      <xdr:spPr>
        <a:xfrm>
          <a:off x="13041838" y="6756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52456</xdr:rowOff>
    </xdr:from>
    <xdr:ext cx="560923" cy="259045"/>
    <xdr:sp macro="" textlink="">
      <xdr:nvSpPr>
        <xdr:cNvPr id="161" name="n_3mainValue債務償還比率"/>
        <xdr:cNvSpPr txBox="1"/>
      </xdr:nvSpPr>
      <xdr:spPr>
        <a:xfrm>
          <a:off x="12279838" y="68247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139463</xdr:rowOff>
    </xdr:from>
    <xdr:ext cx="560923" cy="259045"/>
    <xdr:sp macro="" textlink="">
      <xdr:nvSpPr>
        <xdr:cNvPr id="162" name="n_4mainValue債務償還比率"/>
        <xdr:cNvSpPr txBox="1"/>
      </xdr:nvSpPr>
      <xdr:spPr>
        <a:xfrm>
          <a:off x="11517838" y="6568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22,386
22,192
43.91
16,033,496
14,853,620
1,031,702
7,292,764
13,504,020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97155</xdr:rowOff>
    </xdr:to>
    <xdr:cxnSp macro="">
      <xdr:nvCxnSpPr>
        <xdr:cNvPr id="76" name="直線コネクタ 75"/>
        <xdr:cNvCxnSpPr/>
      </xdr:nvCxnSpPr>
      <xdr:spPr>
        <a:xfrm>
          <a:off x="3797300" y="65893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74295</xdr:rowOff>
    </xdr:to>
    <xdr:cxnSp macro="">
      <xdr:nvCxnSpPr>
        <xdr:cNvPr id="78" name="直線コネクタ 77"/>
        <xdr:cNvCxnSpPr/>
      </xdr:nvCxnSpPr>
      <xdr:spPr>
        <a:xfrm>
          <a:off x="2908300" y="6566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9" name="楕円 78"/>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22860</xdr:rowOff>
    </xdr:from>
    <xdr:to>
      <xdr:col>15</xdr:col>
      <xdr:colOff>50800</xdr:colOff>
      <xdr:row>38</xdr:row>
      <xdr:rowOff>51435</xdr:rowOff>
    </xdr:to>
    <xdr:cxnSp macro="">
      <xdr:nvCxnSpPr>
        <xdr:cNvPr id="80" name="直線コネクタ 79"/>
        <xdr:cNvCxnSpPr/>
      </xdr:nvCxnSpPr>
      <xdr:spPr>
        <a:xfrm>
          <a:off x="2019300" y="6537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22860</xdr:rowOff>
    </xdr:to>
    <xdr:cxnSp macro="">
      <xdr:nvCxnSpPr>
        <xdr:cNvPr id="82" name="直線コネクタ 81"/>
        <xdr:cNvCxnSpPr/>
      </xdr:nvCxnSpPr>
      <xdr:spPr>
        <a:xfrm>
          <a:off x="1130300" y="65131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9" name="n_3mainValue【道路】&#10;有形固定資産減価償却率"/>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151560</xdr:rowOff>
    </xdr:from>
    <xdr:to>
      <xdr:col>55</xdr:col>
      <xdr:colOff>50800</xdr:colOff>
      <xdr:row>41</xdr:row>
      <xdr:rowOff>81710</xdr:rowOff>
    </xdr:to>
    <xdr:sp macro="" textlink="">
      <xdr:nvSpPr>
        <xdr:cNvPr id="128" name="楕円 127"/>
        <xdr:cNvSpPr/>
      </xdr:nvSpPr>
      <xdr:spPr>
        <a:xfrm>
          <a:off x="10426700" y="70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66487</xdr:rowOff>
    </xdr:from>
    <xdr:ext cx="534377" cy="259045"/>
    <xdr:sp macro="" textlink="">
      <xdr:nvSpPr>
        <xdr:cNvPr id="129" name="【道路】&#10;一人当たり延長該当値テキスト"/>
        <xdr:cNvSpPr txBox="1"/>
      </xdr:nvSpPr>
      <xdr:spPr>
        <a:xfrm>
          <a:off x="10515600" y="69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153233</xdr:rowOff>
    </xdr:from>
    <xdr:to>
      <xdr:col>50</xdr:col>
      <xdr:colOff>165100</xdr:colOff>
      <xdr:row>41</xdr:row>
      <xdr:rowOff>83383</xdr:rowOff>
    </xdr:to>
    <xdr:sp macro="" textlink="">
      <xdr:nvSpPr>
        <xdr:cNvPr id="130" name="楕円 129"/>
        <xdr:cNvSpPr/>
      </xdr:nvSpPr>
      <xdr:spPr>
        <a:xfrm>
          <a:off x="9588500" y="70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30910</xdr:rowOff>
    </xdr:from>
    <xdr:to>
      <xdr:col>55</xdr:col>
      <xdr:colOff>0</xdr:colOff>
      <xdr:row>41</xdr:row>
      <xdr:rowOff>32583</xdr:rowOff>
    </xdr:to>
    <xdr:cxnSp macro="">
      <xdr:nvCxnSpPr>
        <xdr:cNvPr id="131" name="直線コネクタ 130"/>
        <xdr:cNvCxnSpPr/>
      </xdr:nvCxnSpPr>
      <xdr:spPr>
        <a:xfrm flipV="1">
          <a:off x="9639300" y="7060360"/>
          <a:ext cx="8382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154806</xdr:rowOff>
    </xdr:from>
    <xdr:to>
      <xdr:col>46</xdr:col>
      <xdr:colOff>38100</xdr:colOff>
      <xdr:row>41</xdr:row>
      <xdr:rowOff>84956</xdr:rowOff>
    </xdr:to>
    <xdr:sp macro="" textlink="">
      <xdr:nvSpPr>
        <xdr:cNvPr id="132" name="楕円 131"/>
        <xdr:cNvSpPr/>
      </xdr:nvSpPr>
      <xdr:spPr>
        <a:xfrm>
          <a:off x="8699500" y="70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32583</xdr:rowOff>
    </xdr:from>
    <xdr:to>
      <xdr:col>50</xdr:col>
      <xdr:colOff>114300</xdr:colOff>
      <xdr:row>41</xdr:row>
      <xdr:rowOff>34156</xdr:rowOff>
    </xdr:to>
    <xdr:cxnSp macro="">
      <xdr:nvCxnSpPr>
        <xdr:cNvPr id="133" name="直線コネクタ 132"/>
        <xdr:cNvCxnSpPr/>
      </xdr:nvCxnSpPr>
      <xdr:spPr>
        <a:xfrm flipV="1">
          <a:off x="8750300" y="7062033"/>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156808</xdr:rowOff>
    </xdr:from>
    <xdr:to>
      <xdr:col>41</xdr:col>
      <xdr:colOff>101600</xdr:colOff>
      <xdr:row>41</xdr:row>
      <xdr:rowOff>86958</xdr:rowOff>
    </xdr:to>
    <xdr:sp macro="" textlink="">
      <xdr:nvSpPr>
        <xdr:cNvPr id="134" name="楕円 133"/>
        <xdr:cNvSpPr/>
      </xdr:nvSpPr>
      <xdr:spPr>
        <a:xfrm>
          <a:off x="7810500" y="70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34156</xdr:rowOff>
    </xdr:from>
    <xdr:to>
      <xdr:col>45</xdr:col>
      <xdr:colOff>177800</xdr:colOff>
      <xdr:row>41</xdr:row>
      <xdr:rowOff>36158</xdr:rowOff>
    </xdr:to>
    <xdr:cxnSp macro="">
      <xdr:nvCxnSpPr>
        <xdr:cNvPr id="135" name="直線コネクタ 134"/>
        <xdr:cNvCxnSpPr/>
      </xdr:nvCxnSpPr>
      <xdr:spPr>
        <a:xfrm flipV="1">
          <a:off x="7861300" y="7063606"/>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159597</xdr:rowOff>
    </xdr:from>
    <xdr:to>
      <xdr:col>36</xdr:col>
      <xdr:colOff>165100</xdr:colOff>
      <xdr:row>41</xdr:row>
      <xdr:rowOff>89747</xdr:rowOff>
    </xdr:to>
    <xdr:sp macro="" textlink="">
      <xdr:nvSpPr>
        <xdr:cNvPr id="136" name="楕円 135"/>
        <xdr:cNvSpPr/>
      </xdr:nvSpPr>
      <xdr:spPr>
        <a:xfrm>
          <a:off x="6921500" y="70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36158</xdr:rowOff>
    </xdr:from>
    <xdr:to>
      <xdr:col>41</xdr:col>
      <xdr:colOff>50800</xdr:colOff>
      <xdr:row>41</xdr:row>
      <xdr:rowOff>38947</xdr:rowOff>
    </xdr:to>
    <xdr:cxnSp macro="">
      <xdr:nvCxnSpPr>
        <xdr:cNvPr id="137" name="直線コネクタ 136"/>
        <xdr:cNvCxnSpPr/>
      </xdr:nvCxnSpPr>
      <xdr:spPr>
        <a:xfrm flipV="1">
          <a:off x="6972300" y="706560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74510</xdr:rowOff>
    </xdr:from>
    <xdr:ext cx="534377" cy="259045"/>
    <xdr:sp macro="" textlink="">
      <xdr:nvSpPr>
        <xdr:cNvPr id="142" name="n_1mainValue【道路】&#10;一人当たり延長"/>
        <xdr:cNvSpPr txBox="1"/>
      </xdr:nvSpPr>
      <xdr:spPr>
        <a:xfrm>
          <a:off x="9359411" y="710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76083</xdr:rowOff>
    </xdr:from>
    <xdr:ext cx="534377" cy="259045"/>
    <xdr:sp macro="" textlink="">
      <xdr:nvSpPr>
        <xdr:cNvPr id="143" name="n_2mainValue【道路】&#10;一人当たり延長"/>
        <xdr:cNvSpPr txBox="1"/>
      </xdr:nvSpPr>
      <xdr:spPr>
        <a:xfrm>
          <a:off x="8483111" y="71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78085</xdr:rowOff>
    </xdr:from>
    <xdr:ext cx="534377" cy="259045"/>
    <xdr:sp macro="" textlink="">
      <xdr:nvSpPr>
        <xdr:cNvPr id="144" name="n_3mainValue【道路】&#10;一人当たり延長"/>
        <xdr:cNvSpPr txBox="1"/>
      </xdr:nvSpPr>
      <xdr:spPr>
        <a:xfrm>
          <a:off x="7594111" y="71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80874</xdr:rowOff>
    </xdr:from>
    <xdr:ext cx="534377" cy="259045"/>
    <xdr:sp macro="" textlink="">
      <xdr:nvSpPr>
        <xdr:cNvPr id="145" name="n_4mainValue【道路】&#10;一人当たり延長"/>
        <xdr:cNvSpPr txBox="1"/>
      </xdr:nvSpPr>
      <xdr:spPr>
        <a:xfrm>
          <a:off x="6705111" y="71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87" name="楕円 186"/>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168020</xdr:rowOff>
    </xdr:from>
    <xdr:ext cx="405111" cy="259045"/>
    <xdr:sp macro="" textlink="">
      <xdr:nvSpPr>
        <xdr:cNvPr id="188" name="【橋りょう・トンネル】&#10;有形固定資産減価償却率該当値テキスト"/>
        <xdr:cNvSpPr txBox="1"/>
      </xdr:nvSpPr>
      <xdr:spPr>
        <a:xfrm>
          <a:off x="4673600" y="1028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89" name="楕円 188"/>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24493</xdr:rowOff>
    </xdr:to>
    <xdr:cxnSp macro="">
      <xdr:nvCxnSpPr>
        <xdr:cNvPr id="190" name="直線コネクタ 189"/>
        <xdr:cNvCxnSpPr/>
      </xdr:nvCxnSpPr>
      <xdr:spPr>
        <a:xfrm>
          <a:off x="3797300" y="1048131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1" name="楕円 190"/>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22860</xdr:rowOff>
    </xdr:to>
    <xdr:cxnSp macro="">
      <xdr:nvCxnSpPr>
        <xdr:cNvPr id="192" name="直線コネクタ 191"/>
        <xdr:cNvCxnSpPr/>
      </xdr:nvCxnSpPr>
      <xdr:spPr>
        <a:xfrm>
          <a:off x="2908300" y="10458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3" name="楕円 192"/>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0</xdr:rowOff>
    </xdr:to>
    <xdr:cxnSp macro="">
      <xdr:nvCxnSpPr>
        <xdr:cNvPr id="194" name="直線コネクタ 193"/>
        <xdr:cNvCxnSpPr/>
      </xdr:nvCxnSpPr>
      <xdr:spPr>
        <a:xfrm>
          <a:off x="2019300" y="104568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5" name="楕円 194"/>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60</xdr:row>
      <xdr:rowOff>169817</xdr:rowOff>
    </xdr:to>
    <xdr:cxnSp macro="">
      <xdr:nvCxnSpPr>
        <xdr:cNvPr id="196" name="直線コネクタ 195"/>
        <xdr:cNvCxnSpPr/>
      </xdr:nvCxnSpPr>
      <xdr:spPr>
        <a:xfrm>
          <a:off x="1130300" y="104437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1" name="n_1main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3" name="n_3mainValue【橋りょう・トンネル】&#10;有形固定資産減価償却率"/>
        <xdr:cNvSpPr txBox="1"/>
      </xdr:nvSpPr>
      <xdr:spPr>
        <a:xfrm>
          <a:off x="1816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4" name="n_4mainValue【橋りょう・トンネ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142950</xdr:rowOff>
    </xdr:from>
    <xdr:to>
      <xdr:col>55</xdr:col>
      <xdr:colOff>50800</xdr:colOff>
      <xdr:row>62</xdr:row>
      <xdr:rowOff>73100</xdr:rowOff>
    </xdr:to>
    <xdr:sp macro="" textlink="">
      <xdr:nvSpPr>
        <xdr:cNvPr id="244" name="楕円 243"/>
        <xdr:cNvSpPr/>
      </xdr:nvSpPr>
      <xdr:spPr>
        <a:xfrm>
          <a:off x="10426700" y="106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165827</xdr:rowOff>
    </xdr:from>
    <xdr:ext cx="599010" cy="259045"/>
    <xdr:sp macro="" textlink="">
      <xdr:nvSpPr>
        <xdr:cNvPr id="245" name="【橋りょう・トンネル】&#10;一人当たり有形固定資産（償却資産）額該当値テキスト"/>
        <xdr:cNvSpPr txBox="1"/>
      </xdr:nvSpPr>
      <xdr:spPr>
        <a:xfrm>
          <a:off x="10515600" y="1045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159016</xdr:rowOff>
    </xdr:from>
    <xdr:to>
      <xdr:col>50</xdr:col>
      <xdr:colOff>165100</xdr:colOff>
      <xdr:row>62</xdr:row>
      <xdr:rowOff>89166</xdr:rowOff>
    </xdr:to>
    <xdr:sp macro="" textlink="">
      <xdr:nvSpPr>
        <xdr:cNvPr id="246" name="楕円 245"/>
        <xdr:cNvSpPr/>
      </xdr:nvSpPr>
      <xdr:spPr>
        <a:xfrm>
          <a:off x="9588500" y="106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22300</xdr:rowOff>
    </xdr:from>
    <xdr:to>
      <xdr:col>55</xdr:col>
      <xdr:colOff>0</xdr:colOff>
      <xdr:row>62</xdr:row>
      <xdr:rowOff>38366</xdr:rowOff>
    </xdr:to>
    <xdr:cxnSp macro="">
      <xdr:nvCxnSpPr>
        <xdr:cNvPr id="247" name="直線コネクタ 246"/>
        <xdr:cNvCxnSpPr/>
      </xdr:nvCxnSpPr>
      <xdr:spPr>
        <a:xfrm flipV="1">
          <a:off x="9639300" y="10652200"/>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167142</xdr:rowOff>
    </xdr:from>
    <xdr:to>
      <xdr:col>46</xdr:col>
      <xdr:colOff>38100</xdr:colOff>
      <xdr:row>62</xdr:row>
      <xdr:rowOff>97292</xdr:rowOff>
    </xdr:to>
    <xdr:sp macro="" textlink="">
      <xdr:nvSpPr>
        <xdr:cNvPr id="248" name="楕円 247"/>
        <xdr:cNvSpPr/>
      </xdr:nvSpPr>
      <xdr:spPr>
        <a:xfrm>
          <a:off x="8699500" y="10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38366</xdr:rowOff>
    </xdr:from>
    <xdr:to>
      <xdr:col>50</xdr:col>
      <xdr:colOff>114300</xdr:colOff>
      <xdr:row>62</xdr:row>
      <xdr:rowOff>46492</xdr:rowOff>
    </xdr:to>
    <xdr:cxnSp macro="">
      <xdr:nvCxnSpPr>
        <xdr:cNvPr id="249" name="直線コネクタ 248"/>
        <xdr:cNvCxnSpPr/>
      </xdr:nvCxnSpPr>
      <xdr:spPr>
        <a:xfrm flipV="1">
          <a:off x="8750300" y="10668266"/>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12678</xdr:rowOff>
    </xdr:from>
    <xdr:to>
      <xdr:col>41</xdr:col>
      <xdr:colOff>101600</xdr:colOff>
      <xdr:row>62</xdr:row>
      <xdr:rowOff>114278</xdr:rowOff>
    </xdr:to>
    <xdr:sp macro="" textlink="">
      <xdr:nvSpPr>
        <xdr:cNvPr id="250" name="楕円 249"/>
        <xdr:cNvSpPr/>
      </xdr:nvSpPr>
      <xdr:spPr>
        <a:xfrm>
          <a:off x="7810500" y="106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46492</xdr:rowOff>
    </xdr:from>
    <xdr:to>
      <xdr:col>45</xdr:col>
      <xdr:colOff>177800</xdr:colOff>
      <xdr:row>62</xdr:row>
      <xdr:rowOff>63478</xdr:rowOff>
    </xdr:to>
    <xdr:cxnSp macro="">
      <xdr:nvCxnSpPr>
        <xdr:cNvPr id="251" name="直線コネクタ 250"/>
        <xdr:cNvCxnSpPr/>
      </xdr:nvCxnSpPr>
      <xdr:spPr>
        <a:xfrm flipV="1">
          <a:off x="7861300" y="10676392"/>
          <a:ext cx="889000" cy="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24069</xdr:rowOff>
    </xdr:from>
    <xdr:to>
      <xdr:col>36</xdr:col>
      <xdr:colOff>165100</xdr:colOff>
      <xdr:row>62</xdr:row>
      <xdr:rowOff>125669</xdr:rowOff>
    </xdr:to>
    <xdr:sp macro="" textlink="">
      <xdr:nvSpPr>
        <xdr:cNvPr id="252" name="楕円 251"/>
        <xdr:cNvSpPr/>
      </xdr:nvSpPr>
      <xdr:spPr>
        <a:xfrm>
          <a:off x="6921500" y="106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63478</xdr:rowOff>
    </xdr:from>
    <xdr:to>
      <xdr:col>41</xdr:col>
      <xdr:colOff>50800</xdr:colOff>
      <xdr:row>62</xdr:row>
      <xdr:rowOff>74869</xdr:rowOff>
    </xdr:to>
    <xdr:cxnSp macro="">
      <xdr:nvCxnSpPr>
        <xdr:cNvPr id="253" name="直線コネクタ 252"/>
        <xdr:cNvCxnSpPr/>
      </xdr:nvCxnSpPr>
      <xdr:spPr>
        <a:xfrm flipV="1">
          <a:off x="6972300" y="10693378"/>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105693</xdr:rowOff>
    </xdr:from>
    <xdr:ext cx="599010" cy="259045"/>
    <xdr:sp macro="" textlink="">
      <xdr:nvSpPr>
        <xdr:cNvPr id="258" name="n_1mainValue【橋りょう・トンネル】&#10;一人当たり有形固定資産（償却資産）額"/>
        <xdr:cNvSpPr txBox="1"/>
      </xdr:nvSpPr>
      <xdr:spPr>
        <a:xfrm>
          <a:off x="9327095" y="1039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113819</xdr:rowOff>
    </xdr:from>
    <xdr:ext cx="599010" cy="259045"/>
    <xdr:sp macro="" textlink="">
      <xdr:nvSpPr>
        <xdr:cNvPr id="259" name="n_2mainValue【橋りょう・トンネル】&#10;一人当たり有形固定資産（償却資産）額"/>
        <xdr:cNvSpPr txBox="1"/>
      </xdr:nvSpPr>
      <xdr:spPr>
        <a:xfrm>
          <a:off x="8450795" y="1040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130805</xdr:rowOff>
    </xdr:from>
    <xdr:ext cx="599010" cy="259045"/>
    <xdr:sp macro="" textlink="">
      <xdr:nvSpPr>
        <xdr:cNvPr id="260" name="n_3mainValue【橋りょう・トンネル】&#10;一人当たり有形固定資産（償却資産）額"/>
        <xdr:cNvSpPr txBox="1"/>
      </xdr:nvSpPr>
      <xdr:spPr>
        <a:xfrm>
          <a:off x="7561795" y="1041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142196</xdr:rowOff>
    </xdr:from>
    <xdr:ext cx="599010" cy="259045"/>
    <xdr:sp macro="" textlink="">
      <xdr:nvSpPr>
        <xdr:cNvPr id="261" name="n_4mainValue【橋りょう・トンネル】&#10;一人当たり有形固定資産（償却資産）額"/>
        <xdr:cNvSpPr txBox="1"/>
      </xdr:nvSpPr>
      <xdr:spPr>
        <a:xfrm>
          <a:off x="6672795" y="104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302" name="楕円 301"/>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303" name="【公営住宅】&#10;有形固定資産減価償却率該当値テキスト"/>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304" name="楕円 303"/>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83</xdr:row>
      <xdr:rowOff>160020</xdr:rowOff>
    </xdr:to>
    <xdr:cxnSp macro="">
      <xdr:nvCxnSpPr>
        <xdr:cNvPr id="305" name="直線コネクタ 304"/>
        <xdr:cNvCxnSpPr/>
      </xdr:nvCxnSpPr>
      <xdr:spPr>
        <a:xfrm>
          <a:off x="3797300" y="143656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6" name="楕円 305"/>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135255</xdr:rowOff>
    </xdr:to>
    <xdr:cxnSp macro="">
      <xdr:nvCxnSpPr>
        <xdr:cNvPr id="307" name="直線コネクタ 306"/>
        <xdr:cNvCxnSpPr/>
      </xdr:nvCxnSpPr>
      <xdr:spPr>
        <a:xfrm>
          <a:off x="2908300" y="143408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308" name="楕円 307"/>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110489</xdr:rowOff>
    </xdr:to>
    <xdr:cxnSp macro="">
      <xdr:nvCxnSpPr>
        <xdr:cNvPr id="309" name="直線コネクタ 308"/>
        <xdr:cNvCxnSpPr/>
      </xdr:nvCxnSpPr>
      <xdr:spPr>
        <a:xfrm>
          <a:off x="2019300" y="14314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10" name="楕円 309"/>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83820</xdr:rowOff>
    </xdr:to>
    <xdr:cxnSp macro="">
      <xdr:nvCxnSpPr>
        <xdr:cNvPr id="311" name="直線コネクタ 310"/>
        <xdr:cNvCxnSpPr/>
      </xdr:nvCxnSpPr>
      <xdr:spPr>
        <a:xfrm>
          <a:off x="1130300" y="14287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16" name="n_1mainValue【公営住宅】&#10;有形固定資産減価償却率"/>
        <xdr:cNvSpPr txBox="1"/>
      </xdr:nvSpPr>
      <xdr:spPr>
        <a:xfrm>
          <a:off x="3582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17" name="n_2mainValue【公営住宅】&#10;有形固定資産減価償却率"/>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318" name="n_3mainValue【公営住宅】&#10;有形固定資産減価償却率"/>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19" name="n_4mainValue【公営住宅】&#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58761</xdr:rowOff>
    </xdr:from>
    <xdr:to>
      <xdr:col>55</xdr:col>
      <xdr:colOff>50800</xdr:colOff>
      <xdr:row>85</xdr:row>
      <xdr:rowOff>160361</xdr:rowOff>
    </xdr:to>
    <xdr:sp macro="" textlink="">
      <xdr:nvSpPr>
        <xdr:cNvPr id="357" name="楕円 356"/>
        <xdr:cNvSpPr/>
      </xdr:nvSpPr>
      <xdr:spPr>
        <a:xfrm>
          <a:off x="10426700" y="146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18138</xdr:rowOff>
    </xdr:from>
    <xdr:ext cx="469744" cy="259045"/>
    <xdr:sp macro="" textlink="">
      <xdr:nvSpPr>
        <xdr:cNvPr id="358" name="【公営住宅】&#10;一人当たり面積該当値テキスト"/>
        <xdr:cNvSpPr txBox="1"/>
      </xdr:nvSpPr>
      <xdr:spPr>
        <a:xfrm>
          <a:off x="10515600" y="1441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60406</xdr:rowOff>
    </xdr:from>
    <xdr:to>
      <xdr:col>50</xdr:col>
      <xdr:colOff>165100</xdr:colOff>
      <xdr:row>85</xdr:row>
      <xdr:rowOff>162006</xdr:rowOff>
    </xdr:to>
    <xdr:sp macro="" textlink="">
      <xdr:nvSpPr>
        <xdr:cNvPr id="359" name="楕円 358"/>
        <xdr:cNvSpPr/>
      </xdr:nvSpPr>
      <xdr:spPr>
        <a:xfrm>
          <a:off x="9588500" y="146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109561</xdr:rowOff>
    </xdr:from>
    <xdr:to>
      <xdr:col>55</xdr:col>
      <xdr:colOff>0</xdr:colOff>
      <xdr:row>85</xdr:row>
      <xdr:rowOff>111206</xdr:rowOff>
    </xdr:to>
    <xdr:cxnSp macro="">
      <xdr:nvCxnSpPr>
        <xdr:cNvPr id="360" name="直線コネクタ 359"/>
        <xdr:cNvCxnSpPr/>
      </xdr:nvCxnSpPr>
      <xdr:spPr>
        <a:xfrm flipV="1">
          <a:off x="9639300" y="14682811"/>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61869</xdr:rowOff>
    </xdr:from>
    <xdr:to>
      <xdr:col>46</xdr:col>
      <xdr:colOff>38100</xdr:colOff>
      <xdr:row>85</xdr:row>
      <xdr:rowOff>163469</xdr:rowOff>
    </xdr:to>
    <xdr:sp macro="" textlink="">
      <xdr:nvSpPr>
        <xdr:cNvPr id="361" name="楕円 360"/>
        <xdr:cNvSpPr/>
      </xdr:nvSpPr>
      <xdr:spPr>
        <a:xfrm>
          <a:off x="8699500" y="14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111206</xdr:rowOff>
    </xdr:from>
    <xdr:to>
      <xdr:col>50</xdr:col>
      <xdr:colOff>114300</xdr:colOff>
      <xdr:row>85</xdr:row>
      <xdr:rowOff>112669</xdr:rowOff>
    </xdr:to>
    <xdr:cxnSp macro="">
      <xdr:nvCxnSpPr>
        <xdr:cNvPr id="362" name="直線コネクタ 361"/>
        <xdr:cNvCxnSpPr/>
      </xdr:nvCxnSpPr>
      <xdr:spPr>
        <a:xfrm flipV="1">
          <a:off x="8750300" y="14684456"/>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63835</xdr:rowOff>
    </xdr:from>
    <xdr:to>
      <xdr:col>41</xdr:col>
      <xdr:colOff>101600</xdr:colOff>
      <xdr:row>85</xdr:row>
      <xdr:rowOff>165435</xdr:rowOff>
    </xdr:to>
    <xdr:sp macro="" textlink="">
      <xdr:nvSpPr>
        <xdr:cNvPr id="363" name="楕円 362"/>
        <xdr:cNvSpPr/>
      </xdr:nvSpPr>
      <xdr:spPr>
        <a:xfrm>
          <a:off x="7810500" y="146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112669</xdr:rowOff>
    </xdr:from>
    <xdr:to>
      <xdr:col>45</xdr:col>
      <xdr:colOff>177800</xdr:colOff>
      <xdr:row>85</xdr:row>
      <xdr:rowOff>114635</xdr:rowOff>
    </xdr:to>
    <xdr:cxnSp macro="">
      <xdr:nvCxnSpPr>
        <xdr:cNvPr id="364" name="直線コネクタ 363"/>
        <xdr:cNvCxnSpPr/>
      </xdr:nvCxnSpPr>
      <xdr:spPr>
        <a:xfrm flipV="1">
          <a:off x="7861300" y="1468591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65435</xdr:rowOff>
    </xdr:from>
    <xdr:to>
      <xdr:col>36</xdr:col>
      <xdr:colOff>165100</xdr:colOff>
      <xdr:row>85</xdr:row>
      <xdr:rowOff>167035</xdr:rowOff>
    </xdr:to>
    <xdr:sp macro="" textlink="">
      <xdr:nvSpPr>
        <xdr:cNvPr id="365" name="楕円 364"/>
        <xdr:cNvSpPr/>
      </xdr:nvSpPr>
      <xdr:spPr>
        <a:xfrm>
          <a:off x="6921500" y="146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114635</xdr:rowOff>
    </xdr:from>
    <xdr:to>
      <xdr:col>41</xdr:col>
      <xdr:colOff>50800</xdr:colOff>
      <xdr:row>85</xdr:row>
      <xdr:rowOff>116235</xdr:rowOff>
    </xdr:to>
    <xdr:cxnSp macro="">
      <xdr:nvCxnSpPr>
        <xdr:cNvPr id="366" name="直線コネクタ 365"/>
        <xdr:cNvCxnSpPr/>
      </xdr:nvCxnSpPr>
      <xdr:spPr>
        <a:xfrm flipV="1">
          <a:off x="6972300" y="1468788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7083</xdr:rowOff>
    </xdr:from>
    <xdr:ext cx="469744" cy="259045"/>
    <xdr:sp macro="" textlink="">
      <xdr:nvSpPr>
        <xdr:cNvPr id="371" name="n_1mainValue【公営住宅】&#10;一人当たり面積"/>
        <xdr:cNvSpPr txBox="1"/>
      </xdr:nvSpPr>
      <xdr:spPr>
        <a:xfrm>
          <a:off x="9391727" y="144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8546</xdr:rowOff>
    </xdr:from>
    <xdr:ext cx="469744" cy="259045"/>
    <xdr:sp macro="" textlink="">
      <xdr:nvSpPr>
        <xdr:cNvPr id="372" name="n_2mainValue【公営住宅】&#10;一人当たり面積"/>
        <xdr:cNvSpPr txBox="1"/>
      </xdr:nvSpPr>
      <xdr:spPr>
        <a:xfrm>
          <a:off x="8515427" y="1441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10512</xdr:rowOff>
    </xdr:from>
    <xdr:ext cx="469744" cy="259045"/>
    <xdr:sp macro="" textlink="">
      <xdr:nvSpPr>
        <xdr:cNvPr id="373" name="n_3mainValue【公営住宅】&#10;一人当たり面積"/>
        <xdr:cNvSpPr txBox="1"/>
      </xdr:nvSpPr>
      <xdr:spPr>
        <a:xfrm>
          <a:off x="7626427" y="1441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12112</xdr:rowOff>
    </xdr:from>
    <xdr:ext cx="469744" cy="259045"/>
    <xdr:sp macro="" textlink="">
      <xdr:nvSpPr>
        <xdr:cNvPr id="374" name="n_4mainValue【公営住宅】&#10;一人当たり面積"/>
        <xdr:cNvSpPr txBox="1"/>
      </xdr:nvSpPr>
      <xdr:spPr>
        <a:xfrm>
          <a:off x="6737427" y="1441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80011</xdr:rowOff>
    </xdr:from>
    <xdr:to>
      <xdr:col>24</xdr:col>
      <xdr:colOff>114300</xdr:colOff>
      <xdr:row>104</xdr:row>
      <xdr:rowOff>10161</xdr:rowOff>
    </xdr:to>
    <xdr:sp macro="" textlink="">
      <xdr:nvSpPr>
        <xdr:cNvPr id="414" name="楕円 413"/>
        <xdr:cNvSpPr/>
      </xdr:nvSpPr>
      <xdr:spPr>
        <a:xfrm>
          <a:off x="45847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102888</xdr:rowOff>
    </xdr:from>
    <xdr:ext cx="405111" cy="259045"/>
    <xdr:sp macro="" textlink="">
      <xdr:nvSpPr>
        <xdr:cNvPr id="415" name="【港湾・漁港】&#10;有形固定資産減価償却率該当値テキスト"/>
        <xdr:cNvSpPr txBox="1"/>
      </xdr:nvSpPr>
      <xdr:spPr>
        <a:xfrm>
          <a:off x="4673600"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54611</xdr:rowOff>
    </xdr:from>
    <xdr:to>
      <xdr:col>20</xdr:col>
      <xdr:colOff>38100</xdr:colOff>
      <xdr:row>103</xdr:row>
      <xdr:rowOff>156211</xdr:rowOff>
    </xdr:to>
    <xdr:sp macro="" textlink="">
      <xdr:nvSpPr>
        <xdr:cNvPr id="416" name="楕円 415"/>
        <xdr:cNvSpPr/>
      </xdr:nvSpPr>
      <xdr:spPr>
        <a:xfrm>
          <a:off x="37465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105411</xdr:rowOff>
    </xdr:from>
    <xdr:to>
      <xdr:col>24</xdr:col>
      <xdr:colOff>63500</xdr:colOff>
      <xdr:row>103</xdr:row>
      <xdr:rowOff>130811</xdr:rowOff>
    </xdr:to>
    <xdr:cxnSp macro="">
      <xdr:nvCxnSpPr>
        <xdr:cNvPr id="417" name="直線コネクタ 416"/>
        <xdr:cNvCxnSpPr/>
      </xdr:nvCxnSpPr>
      <xdr:spPr>
        <a:xfrm>
          <a:off x="3797300" y="177647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30480</xdr:rowOff>
    </xdr:from>
    <xdr:to>
      <xdr:col>15</xdr:col>
      <xdr:colOff>101600</xdr:colOff>
      <xdr:row>103</xdr:row>
      <xdr:rowOff>132080</xdr:rowOff>
    </xdr:to>
    <xdr:sp macro="" textlink="">
      <xdr:nvSpPr>
        <xdr:cNvPr id="418" name="楕円 417"/>
        <xdr:cNvSpPr/>
      </xdr:nvSpPr>
      <xdr:spPr>
        <a:xfrm>
          <a:off x="2857500" y="176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81280</xdr:rowOff>
    </xdr:from>
    <xdr:to>
      <xdr:col>19</xdr:col>
      <xdr:colOff>177800</xdr:colOff>
      <xdr:row>103</xdr:row>
      <xdr:rowOff>105411</xdr:rowOff>
    </xdr:to>
    <xdr:cxnSp macro="">
      <xdr:nvCxnSpPr>
        <xdr:cNvPr id="419" name="直線コネクタ 418"/>
        <xdr:cNvCxnSpPr/>
      </xdr:nvCxnSpPr>
      <xdr:spPr>
        <a:xfrm>
          <a:off x="2908300" y="177406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7620</xdr:rowOff>
    </xdr:from>
    <xdr:to>
      <xdr:col>10</xdr:col>
      <xdr:colOff>165100</xdr:colOff>
      <xdr:row>103</xdr:row>
      <xdr:rowOff>109220</xdr:rowOff>
    </xdr:to>
    <xdr:sp macro="" textlink="">
      <xdr:nvSpPr>
        <xdr:cNvPr id="420" name="楕円 419"/>
        <xdr:cNvSpPr/>
      </xdr:nvSpPr>
      <xdr:spPr>
        <a:xfrm>
          <a:off x="19685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58420</xdr:rowOff>
    </xdr:from>
    <xdr:to>
      <xdr:col>15</xdr:col>
      <xdr:colOff>50800</xdr:colOff>
      <xdr:row>103</xdr:row>
      <xdr:rowOff>81280</xdr:rowOff>
    </xdr:to>
    <xdr:cxnSp macro="">
      <xdr:nvCxnSpPr>
        <xdr:cNvPr id="421" name="直線コネクタ 420"/>
        <xdr:cNvCxnSpPr/>
      </xdr:nvCxnSpPr>
      <xdr:spPr>
        <a:xfrm>
          <a:off x="2019300" y="17717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153670</xdr:rowOff>
    </xdr:from>
    <xdr:to>
      <xdr:col>6</xdr:col>
      <xdr:colOff>38100</xdr:colOff>
      <xdr:row>103</xdr:row>
      <xdr:rowOff>83820</xdr:rowOff>
    </xdr:to>
    <xdr:sp macro="" textlink="">
      <xdr:nvSpPr>
        <xdr:cNvPr id="422" name="楕円 421"/>
        <xdr:cNvSpPr/>
      </xdr:nvSpPr>
      <xdr:spPr>
        <a:xfrm>
          <a:off x="1079500" y="17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33020</xdr:rowOff>
    </xdr:from>
    <xdr:to>
      <xdr:col>10</xdr:col>
      <xdr:colOff>114300</xdr:colOff>
      <xdr:row>103</xdr:row>
      <xdr:rowOff>58420</xdr:rowOff>
    </xdr:to>
    <xdr:cxnSp macro="">
      <xdr:nvCxnSpPr>
        <xdr:cNvPr id="423" name="直線コネクタ 422"/>
        <xdr:cNvCxnSpPr/>
      </xdr:nvCxnSpPr>
      <xdr:spPr>
        <a:xfrm>
          <a:off x="1130300" y="176923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1288</xdr:rowOff>
    </xdr:from>
    <xdr:ext cx="405111" cy="259045"/>
    <xdr:sp macro="" textlink="">
      <xdr:nvSpPr>
        <xdr:cNvPr id="428" name="n_1mainValue【港湾・漁港】&#10;有形固定資産減価償却率"/>
        <xdr:cNvSpPr txBox="1"/>
      </xdr:nvSpPr>
      <xdr:spPr>
        <a:xfrm>
          <a:off x="35820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148607</xdr:rowOff>
    </xdr:from>
    <xdr:ext cx="405111" cy="259045"/>
    <xdr:sp macro="" textlink="">
      <xdr:nvSpPr>
        <xdr:cNvPr id="429" name="n_2mainValue【港湾・漁港】&#10;有形固定資産減価償却率"/>
        <xdr:cNvSpPr txBox="1"/>
      </xdr:nvSpPr>
      <xdr:spPr>
        <a:xfrm>
          <a:off x="270574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125747</xdr:rowOff>
    </xdr:from>
    <xdr:ext cx="405111" cy="259045"/>
    <xdr:sp macro="" textlink="">
      <xdr:nvSpPr>
        <xdr:cNvPr id="430" name="n_3mainValue【港湾・漁港】&#10;有形固定資産減価償却率"/>
        <xdr:cNvSpPr txBox="1"/>
      </xdr:nvSpPr>
      <xdr:spPr>
        <a:xfrm>
          <a:off x="181674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100347</xdr:rowOff>
    </xdr:from>
    <xdr:ext cx="405111" cy="259045"/>
    <xdr:sp macro="" textlink="">
      <xdr:nvSpPr>
        <xdr:cNvPr id="431" name="n_4mainValue【港湾・漁港】&#10;有形固定資産減価償却率"/>
        <xdr:cNvSpPr txBox="1"/>
      </xdr:nvSpPr>
      <xdr:spPr>
        <a:xfrm>
          <a:off x="927744" y="174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24561</xdr:rowOff>
    </xdr:from>
    <xdr:to>
      <xdr:col>55</xdr:col>
      <xdr:colOff>50800</xdr:colOff>
      <xdr:row>107</xdr:row>
      <xdr:rowOff>126161</xdr:rowOff>
    </xdr:to>
    <xdr:sp macro="" textlink="">
      <xdr:nvSpPr>
        <xdr:cNvPr id="469" name="楕円 468"/>
        <xdr:cNvSpPr/>
      </xdr:nvSpPr>
      <xdr:spPr>
        <a:xfrm>
          <a:off x="10426700" y="183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2988</xdr:rowOff>
    </xdr:from>
    <xdr:ext cx="599010" cy="259045"/>
    <xdr:sp macro="" textlink="">
      <xdr:nvSpPr>
        <xdr:cNvPr id="470" name="【港湾・漁港】&#10;一人当たり有形固定資産（償却資産）額該当値テキスト"/>
        <xdr:cNvSpPr txBox="1"/>
      </xdr:nvSpPr>
      <xdr:spPr>
        <a:xfrm>
          <a:off x="10515600" y="1834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27370</xdr:rowOff>
    </xdr:from>
    <xdr:to>
      <xdr:col>50</xdr:col>
      <xdr:colOff>165100</xdr:colOff>
      <xdr:row>107</xdr:row>
      <xdr:rowOff>128970</xdr:rowOff>
    </xdr:to>
    <xdr:sp macro="" textlink="">
      <xdr:nvSpPr>
        <xdr:cNvPr id="471" name="楕円 470"/>
        <xdr:cNvSpPr/>
      </xdr:nvSpPr>
      <xdr:spPr>
        <a:xfrm>
          <a:off x="9588500" y="183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75361</xdr:rowOff>
    </xdr:from>
    <xdr:to>
      <xdr:col>55</xdr:col>
      <xdr:colOff>0</xdr:colOff>
      <xdr:row>107</xdr:row>
      <xdr:rowOff>78170</xdr:rowOff>
    </xdr:to>
    <xdr:cxnSp macro="">
      <xdr:nvCxnSpPr>
        <xdr:cNvPr id="472" name="直線コネクタ 471"/>
        <xdr:cNvCxnSpPr/>
      </xdr:nvCxnSpPr>
      <xdr:spPr>
        <a:xfrm flipV="1">
          <a:off x="9639300" y="18420511"/>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30218</xdr:rowOff>
    </xdr:from>
    <xdr:to>
      <xdr:col>46</xdr:col>
      <xdr:colOff>38100</xdr:colOff>
      <xdr:row>107</xdr:row>
      <xdr:rowOff>131818</xdr:rowOff>
    </xdr:to>
    <xdr:sp macro="" textlink="">
      <xdr:nvSpPr>
        <xdr:cNvPr id="473" name="楕円 472"/>
        <xdr:cNvSpPr/>
      </xdr:nvSpPr>
      <xdr:spPr>
        <a:xfrm>
          <a:off x="8699500" y="183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78170</xdr:rowOff>
    </xdr:from>
    <xdr:to>
      <xdr:col>50</xdr:col>
      <xdr:colOff>114300</xdr:colOff>
      <xdr:row>107</xdr:row>
      <xdr:rowOff>81018</xdr:rowOff>
    </xdr:to>
    <xdr:cxnSp macro="">
      <xdr:nvCxnSpPr>
        <xdr:cNvPr id="474" name="直線コネクタ 473"/>
        <xdr:cNvCxnSpPr/>
      </xdr:nvCxnSpPr>
      <xdr:spPr>
        <a:xfrm flipV="1">
          <a:off x="8750300" y="18423320"/>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35021</xdr:rowOff>
    </xdr:from>
    <xdr:to>
      <xdr:col>41</xdr:col>
      <xdr:colOff>101600</xdr:colOff>
      <xdr:row>107</xdr:row>
      <xdr:rowOff>136621</xdr:rowOff>
    </xdr:to>
    <xdr:sp macro="" textlink="">
      <xdr:nvSpPr>
        <xdr:cNvPr id="475" name="楕円 474"/>
        <xdr:cNvSpPr/>
      </xdr:nvSpPr>
      <xdr:spPr>
        <a:xfrm>
          <a:off x="7810500" y="183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81018</xdr:rowOff>
    </xdr:from>
    <xdr:to>
      <xdr:col>45</xdr:col>
      <xdr:colOff>177800</xdr:colOff>
      <xdr:row>107</xdr:row>
      <xdr:rowOff>85821</xdr:rowOff>
    </xdr:to>
    <xdr:cxnSp macro="">
      <xdr:nvCxnSpPr>
        <xdr:cNvPr id="476" name="直線コネクタ 475"/>
        <xdr:cNvCxnSpPr/>
      </xdr:nvCxnSpPr>
      <xdr:spPr>
        <a:xfrm flipV="1">
          <a:off x="7861300" y="18426168"/>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37790</xdr:rowOff>
    </xdr:from>
    <xdr:to>
      <xdr:col>36</xdr:col>
      <xdr:colOff>165100</xdr:colOff>
      <xdr:row>107</xdr:row>
      <xdr:rowOff>139390</xdr:rowOff>
    </xdr:to>
    <xdr:sp macro="" textlink="">
      <xdr:nvSpPr>
        <xdr:cNvPr id="477" name="楕円 476"/>
        <xdr:cNvSpPr/>
      </xdr:nvSpPr>
      <xdr:spPr>
        <a:xfrm>
          <a:off x="6921500" y="183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85821</xdr:rowOff>
    </xdr:from>
    <xdr:to>
      <xdr:col>41</xdr:col>
      <xdr:colOff>50800</xdr:colOff>
      <xdr:row>107</xdr:row>
      <xdr:rowOff>88590</xdr:rowOff>
    </xdr:to>
    <xdr:cxnSp macro="">
      <xdr:nvCxnSpPr>
        <xdr:cNvPr id="478" name="直線コネクタ 477"/>
        <xdr:cNvCxnSpPr/>
      </xdr:nvCxnSpPr>
      <xdr:spPr>
        <a:xfrm flipV="1">
          <a:off x="6972300" y="184309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145497</xdr:rowOff>
    </xdr:from>
    <xdr:ext cx="599010" cy="259045"/>
    <xdr:sp macro="" textlink="">
      <xdr:nvSpPr>
        <xdr:cNvPr id="483" name="n_1mainValue【港湾・漁港】&#10;一人当たり有形固定資産（償却資産）額"/>
        <xdr:cNvSpPr txBox="1"/>
      </xdr:nvSpPr>
      <xdr:spPr>
        <a:xfrm>
          <a:off x="9327095" y="1814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148345</xdr:rowOff>
    </xdr:from>
    <xdr:ext cx="599010" cy="259045"/>
    <xdr:sp macro="" textlink="">
      <xdr:nvSpPr>
        <xdr:cNvPr id="484" name="n_2mainValue【港湾・漁港】&#10;一人当たり有形固定資産（償却資産）額"/>
        <xdr:cNvSpPr txBox="1"/>
      </xdr:nvSpPr>
      <xdr:spPr>
        <a:xfrm>
          <a:off x="8450795" y="1815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127748</xdr:rowOff>
    </xdr:from>
    <xdr:ext cx="599010" cy="259045"/>
    <xdr:sp macro="" textlink="">
      <xdr:nvSpPr>
        <xdr:cNvPr id="485" name="n_3mainValue【港湾・漁港】&#10;一人当たり有形固定資産（償却資産）額"/>
        <xdr:cNvSpPr txBox="1"/>
      </xdr:nvSpPr>
      <xdr:spPr>
        <a:xfrm>
          <a:off x="7561795" y="184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155917</xdr:rowOff>
    </xdr:from>
    <xdr:ext cx="599010" cy="259045"/>
    <xdr:sp macro="" textlink="">
      <xdr:nvSpPr>
        <xdr:cNvPr id="486" name="n_4mainValue【港湾・漁港】&#10;一人当たり有形固定資産（償却資産）額"/>
        <xdr:cNvSpPr txBox="1"/>
      </xdr:nvSpPr>
      <xdr:spPr>
        <a:xfrm>
          <a:off x="6672795" y="181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114300</xdr:rowOff>
    </xdr:from>
    <xdr:to>
      <xdr:col>85</xdr:col>
      <xdr:colOff>177800</xdr:colOff>
      <xdr:row>39</xdr:row>
      <xdr:rowOff>44450</xdr:rowOff>
    </xdr:to>
    <xdr:sp macro="" textlink="">
      <xdr:nvSpPr>
        <xdr:cNvPr id="526" name="楕円 525"/>
        <xdr:cNvSpPr/>
      </xdr:nvSpPr>
      <xdr:spPr>
        <a:xfrm>
          <a:off x="16268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92727</xdr:rowOff>
    </xdr:from>
    <xdr:ext cx="405111" cy="259045"/>
    <xdr:sp macro="" textlink="">
      <xdr:nvSpPr>
        <xdr:cNvPr id="527" name="【認定こども園・幼稚園・保育所】&#10;有形固定資産減価償却率該当値テキスト"/>
        <xdr:cNvSpPr txBox="1"/>
      </xdr:nvSpPr>
      <xdr:spPr>
        <a:xfrm>
          <a:off x="163576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95250</xdr:rowOff>
    </xdr:from>
    <xdr:to>
      <xdr:col>81</xdr:col>
      <xdr:colOff>101600</xdr:colOff>
      <xdr:row>39</xdr:row>
      <xdr:rowOff>25400</xdr:rowOff>
    </xdr:to>
    <xdr:sp macro="" textlink="">
      <xdr:nvSpPr>
        <xdr:cNvPr id="528" name="楕円 527"/>
        <xdr:cNvSpPr/>
      </xdr:nvSpPr>
      <xdr:spPr>
        <a:xfrm>
          <a:off x="15430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146050</xdr:rowOff>
    </xdr:from>
    <xdr:to>
      <xdr:col>85</xdr:col>
      <xdr:colOff>127000</xdr:colOff>
      <xdr:row>38</xdr:row>
      <xdr:rowOff>165100</xdr:rowOff>
    </xdr:to>
    <xdr:cxnSp macro="">
      <xdr:nvCxnSpPr>
        <xdr:cNvPr id="529" name="直線コネクタ 528"/>
        <xdr:cNvCxnSpPr/>
      </xdr:nvCxnSpPr>
      <xdr:spPr>
        <a:xfrm>
          <a:off x="15481300" y="6661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530" name="楕円 529"/>
        <xdr:cNvSpPr/>
      </xdr:nvSpPr>
      <xdr:spPr>
        <a:xfrm>
          <a:off x="14541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38</xdr:row>
      <xdr:rowOff>146050</xdr:rowOff>
    </xdr:to>
    <xdr:cxnSp macro="">
      <xdr:nvCxnSpPr>
        <xdr:cNvPr id="531" name="直線コネクタ 530"/>
        <xdr:cNvCxnSpPr/>
      </xdr:nvCxnSpPr>
      <xdr:spPr>
        <a:xfrm>
          <a:off x="14592300" y="66408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91440</xdr:rowOff>
    </xdr:from>
    <xdr:to>
      <xdr:col>72</xdr:col>
      <xdr:colOff>38100</xdr:colOff>
      <xdr:row>39</xdr:row>
      <xdr:rowOff>21590</xdr:rowOff>
    </xdr:to>
    <xdr:sp macro="" textlink="">
      <xdr:nvSpPr>
        <xdr:cNvPr id="532" name="楕円 531"/>
        <xdr:cNvSpPr/>
      </xdr:nvSpPr>
      <xdr:spPr>
        <a:xfrm>
          <a:off x="13652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125730</xdr:rowOff>
    </xdr:from>
    <xdr:to>
      <xdr:col>76</xdr:col>
      <xdr:colOff>114300</xdr:colOff>
      <xdr:row>38</xdr:row>
      <xdr:rowOff>142240</xdr:rowOff>
    </xdr:to>
    <xdr:cxnSp macro="">
      <xdr:nvCxnSpPr>
        <xdr:cNvPr id="533" name="直線コネクタ 532"/>
        <xdr:cNvCxnSpPr/>
      </xdr:nvCxnSpPr>
      <xdr:spPr>
        <a:xfrm flipV="1">
          <a:off x="13703300" y="66408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534" name="楕円 533"/>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142240</xdr:rowOff>
    </xdr:from>
    <xdr:to>
      <xdr:col>71</xdr:col>
      <xdr:colOff>177800</xdr:colOff>
      <xdr:row>38</xdr:row>
      <xdr:rowOff>152400</xdr:rowOff>
    </xdr:to>
    <xdr:cxnSp macro="">
      <xdr:nvCxnSpPr>
        <xdr:cNvPr id="535" name="直線コネクタ 534"/>
        <xdr:cNvCxnSpPr/>
      </xdr:nvCxnSpPr>
      <xdr:spPr>
        <a:xfrm flipV="1">
          <a:off x="12814300" y="665734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16527</xdr:rowOff>
    </xdr:from>
    <xdr:ext cx="405111" cy="259045"/>
    <xdr:sp macro="" textlink="">
      <xdr:nvSpPr>
        <xdr:cNvPr id="540" name="n_1mainValue【認定こども園・幼稚園・保育所】&#10;有形固定資産減価償却率"/>
        <xdr:cNvSpPr txBox="1"/>
      </xdr:nvSpPr>
      <xdr:spPr>
        <a:xfrm>
          <a:off x="15266044" y="670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167657</xdr:rowOff>
    </xdr:from>
    <xdr:ext cx="405111" cy="259045"/>
    <xdr:sp macro="" textlink="">
      <xdr:nvSpPr>
        <xdr:cNvPr id="541" name="n_2mainValue【認定こども園・幼稚園・保育所】&#10;有形固定資産減価償却率"/>
        <xdr:cNvSpPr txBox="1"/>
      </xdr:nvSpPr>
      <xdr:spPr>
        <a:xfrm>
          <a:off x="14389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12717</xdr:rowOff>
    </xdr:from>
    <xdr:ext cx="405111" cy="259045"/>
    <xdr:sp macro="" textlink="">
      <xdr:nvSpPr>
        <xdr:cNvPr id="542" name="n_3mainValue【認定こども園・幼稚園・保育所】&#10;有形固定資産減価償却率"/>
        <xdr:cNvSpPr txBox="1"/>
      </xdr:nvSpPr>
      <xdr:spPr>
        <a:xfrm>
          <a:off x="13500744" y="669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543" name="n_4mainValue【認定こども園・幼稚園・保育所】&#10;有形固定資産減価償却率"/>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81" name="楕円 580"/>
        <xdr:cNvSpPr/>
      </xdr:nvSpPr>
      <xdr:spPr>
        <a:xfrm>
          <a:off x="221107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114571</xdr:rowOff>
    </xdr:from>
    <xdr:ext cx="469744" cy="259045"/>
    <xdr:sp macro="" textlink="">
      <xdr:nvSpPr>
        <xdr:cNvPr id="582" name="【認定こども園・幼稚園・保育所】&#10;一人当たり面積該当値テキスト"/>
        <xdr:cNvSpPr txBox="1"/>
      </xdr:nvSpPr>
      <xdr:spPr>
        <a:xfrm>
          <a:off x="22199600"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583" name="楕円 582"/>
        <xdr:cNvSpPr/>
      </xdr:nvSpPr>
      <xdr:spPr>
        <a:xfrm>
          <a:off x="2127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142494</xdr:rowOff>
    </xdr:from>
    <xdr:to>
      <xdr:col>116</xdr:col>
      <xdr:colOff>63500</xdr:colOff>
      <xdr:row>38</xdr:row>
      <xdr:rowOff>149352</xdr:rowOff>
    </xdr:to>
    <xdr:cxnSp macro="">
      <xdr:nvCxnSpPr>
        <xdr:cNvPr id="584" name="直線コネクタ 583"/>
        <xdr:cNvCxnSpPr/>
      </xdr:nvCxnSpPr>
      <xdr:spPr>
        <a:xfrm flipV="1">
          <a:off x="21323300" y="66575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585" name="楕円 584"/>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149352</xdr:rowOff>
    </xdr:from>
    <xdr:to>
      <xdr:col>111</xdr:col>
      <xdr:colOff>177800</xdr:colOff>
      <xdr:row>38</xdr:row>
      <xdr:rowOff>158496</xdr:rowOff>
    </xdr:to>
    <xdr:cxnSp macro="">
      <xdr:nvCxnSpPr>
        <xdr:cNvPr id="586" name="直線コネクタ 585"/>
        <xdr:cNvCxnSpPr/>
      </xdr:nvCxnSpPr>
      <xdr:spPr>
        <a:xfrm flipV="1">
          <a:off x="20434300" y="6664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123698</xdr:rowOff>
    </xdr:from>
    <xdr:to>
      <xdr:col>102</xdr:col>
      <xdr:colOff>165100</xdr:colOff>
      <xdr:row>39</xdr:row>
      <xdr:rowOff>53848</xdr:rowOff>
    </xdr:to>
    <xdr:sp macro="" textlink="">
      <xdr:nvSpPr>
        <xdr:cNvPr id="587" name="楕円 586"/>
        <xdr:cNvSpPr/>
      </xdr:nvSpPr>
      <xdr:spPr>
        <a:xfrm>
          <a:off x="19494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158496</xdr:rowOff>
    </xdr:from>
    <xdr:to>
      <xdr:col>107</xdr:col>
      <xdr:colOff>50800</xdr:colOff>
      <xdr:row>39</xdr:row>
      <xdr:rowOff>3048</xdr:rowOff>
    </xdr:to>
    <xdr:cxnSp macro="">
      <xdr:nvCxnSpPr>
        <xdr:cNvPr id="588" name="直線コネクタ 587"/>
        <xdr:cNvCxnSpPr/>
      </xdr:nvCxnSpPr>
      <xdr:spPr>
        <a:xfrm flipV="1">
          <a:off x="19545300" y="66735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589" name="楕円 588"/>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3048</xdr:rowOff>
    </xdr:from>
    <xdr:to>
      <xdr:col>102</xdr:col>
      <xdr:colOff>114300</xdr:colOff>
      <xdr:row>39</xdr:row>
      <xdr:rowOff>12192</xdr:rowOff>
    </xdr:to>
    <xdr:cxnSp macro="">
      <xdr:nvCxnSpPr>
        <xdr:cNvPr id="590" name="直線コネクタ 589"/>
        <xdr:cNvCxnSpPr/>
      </xdr:nvCxnSpPr>
      <xdr:spPr>
        <a:xfrm flipV="1">
          <a:off x="18656300" y="66895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45229</xdr:rowOff>
    </xdr:from>
    <xdr:ext cx="469744" cy="259045"/>
    <xdr:sp macro="" textlink="">
      <xdr:nvSpPr>
        <xdr:cNvPr id="595" name="n_1mainValue【認定こども園・幼稚園・保育所】&#10;一人当たり面積"/>
        <xdr:cNvSpPr txBox="1"/>
      </xdr:nvSpPr>
      <xdr:spPr>
        <a:xfrm>
          <a:off x="210757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54373</xdr:rowOff>
    </xdr:from>
    <xdr:ext cx="469744" cy="259045"/>
    <xdr:sp macro="" textlink="">
      <xdr:nvSpPr>
        <xdr:cNvPr id="596" name="n_2mainValue【認定こども園・幼稚園・保育所】&#10;一人当たり面積"/>
        <xdr:cNvSpPr txBox="1"/>
      </xdr:nvSpPr>
      <xdr:spPr>
        <a:xfrm>
          <a:off x="20199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70375</xdr:rowOff>
    </xdr:from>
    <xdr:ext cx="469744" cy="259045"/>
    <xdr:sp macro="" textlink="">
      <xdr:nvSpPr>
        <xdr:cNvPr id="597" name="n_3mainValue【認定こども園・幼稚園・保育所】&#10;一人当たり面積"/>
        <xdr:cNvSpPr txBox="1"/>
      </xdr:nvSpPr>
      <xdr:spPr>
        <a:xfrm>
          <a:off x="19310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98" name="n_4mainValue【認定こども園・幼稚園・保育所】&#10;一人当たり面積"/>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152654</xdr:rowOff>
    </xdr:from>
    <xdr:to>
      <xdr:col>85</xdr:col>
      <xdr:colOff>177800</xdr:colOff>
      <xdr:row>59</xdr:row>
      <xdr:rowOff>82804</xdr:rowOff>
    </xdr:to>
    <xdr:sp macro="" textlink="">
      <xdr:nvSpPr>
        <xdr:cNvPr id="637" name="楕円 636"/>
        <xdr:cNvSpPr/>
      </xdr:nvSpPr>
      <xdr:spPr>
        <a:xfrm>
          <a:off x="162687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131081</xdr:rowOff>
    </xdr:from>
    <xdr:ext cx="405111" cy="259045"/>
    <xdr:sp macro="" textlink="">
      <xdr:nvSpPr>
        <xdr:cNvPr id="638" name="【学校施設】&#10;有形固定資産減価償却率該当値テキスト"/>
        <xdr:cNvSpPr txBox="1"/>
      </xdr:nvSpPr>
      <xdr:spPr>
        <a:xfrm>
          <a:off x="16357600" y="1007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118364</xdr:rowOff>
    </xdr:from>
    <xdr:to>
      <xdr:col>81</xdr:col>
      <xdr:colOff>101600</xdr:colOff>
      <xdr:row>59</xdr:row>
      <xdr:rowOff>48514</xdr:rowOff>
    </xdr:to>
    <xdr:sp macro="" textlink="">
      <xdr:nvSpPr>
        <xdr:cNvPr id="639" name="楕円 638"/>
        <xdr:cNvSpPr/>
      </xdr:nvSpPr>
      <xdr:spPr>
        <a:xfrm>
          <a:off x="15430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169164</xdr:rowOff>
    </xdr:from>
    <xdr:to>
      <xdr:col>85</xdr:col>
      <xdr:colOff>127000</xdr:colOff>
      <xdr:row>59</xdr:row>
      <xdr:rowOff>32004</xdr:rowOff>
    </xdr:to>
    <xdr:cxnSp macro="">
      <xdr:nvCxnSpPr>
        <xdr:cNvPr id="640" name="直線コネクタ 639"/>
        <xdr:cNvCxnSpPr/>
      </xdr:nvCxnSpPr>
      <xdr:spPr>
        <a:xfrm>
          <a:off x="15481300" y="101132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170942</xdr:rowOff>
    </xdr:from>
    <xdr:to>
      <xdr:col>76</xdr:col>
      <xdr:colOff>165100</xdr:colOff>
      <xdr:row>58</xdr:row>
      <xdr:rowOff>101092</xdr:rowOff>
    </xdr:to>
    <xdr:sp macro="" textlink="">
      <xdr:nvSpPr>
        <xdr:cNvPr id="641" name="楕円 640"/>
        <xdr:cNvSpPr/>
      </xdr:nvSpPr>
      <xdr:spPr>
        <a:xfrm>
          <a:off x="14541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50292</xdr:rowOff>
    </xdr:from>
    <xdr:to>
      <xdr:col>81</xdr:col>
      <xdr:colOff>50800</xdr:colOff>
      <xdr:row>58</xdr:row>
      <xdr:rowOff>169164</xdr:rowOff>
    </xdr:to>
    <xdr:cxnSp macro="">
      <xdr:nvCxnSpPr>
        <xdr:cNvPr id="642" name="直線コネクタ 641"/>
        <xdr:cNvCxnSpPr/>
      </xdr:nvCxnSpPr>
      <xdr:spPr>
        <a:xfrm>
          <a:off x="14592300" y="99943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90932</xdr:rowOff>
    </xdr:from>
    <xdr:to>
      <xdr:col>72</xdr:col>
      <xdr:colOff>38100</xdr:colOff>
      <xdr:row>59</xdr:row>
      <xdr:rowOff>21082</xdr:rowOff>
    </xdr:to>
    <xdr:sp macro="" textlink="">
      <xdr:nvSpPr>
        <xdr:cNvPr id="643" name="楕円 642"/>
        <xdr:cNvSpPr/>
      </xdr:nvSpPr>
      <xdr:spPr>
        <a:xfrm>
          <a:off x="13652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50292</xdr:rowOff>
    </xdr:from>
    <xdr:to>
      <xdr:col>76</xdr:col>
      <xdr:colOff>114300</xdr:colOff>
      <xdr:row>58</xdr:row>
      <xdr:rowOff>141732</xdr:rowOff>
    </xdr:to>
    <xdr:cxnSp macro="">
      <xdr:nvCxnSpPr>
        <xdr:cNvPr id="644" name="直線コネクタ 643"/>
        <xdr:cNvCxnSpPr/>
      </xdr:nvCxnSpPr>
      <xdr:spPr>
        <a:xfrm flipV="1">
          <a:off x="13703300" y="9994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88646</xdr:rowOff>
    </xdr:from>
    <xdr:to>
      <xdr:col>67</xdr:col>
      <xdr:colOff>101600</xdr:colOff>
      <xdr:row>59</xdr:row>
      <xdr:rowOff>18796</xdr:rowOff>
    </xdr:to>
    <xdr:sp macro="" textlink="">
      <xdr:nvSpPr>
        <xdr:cNvPr id="645" name="楕円 644"/>
        <xdr:cNvSpPr/>
      </xdr:nvSpPr>
      <xdr:spPr>
        <a:xfrm>
          <a:off x="12763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139446</xdr:rowOff>
    </xdr:from>
    <xdr:to>
      <xdr:col>71</xdr:col>
      <xdr:colOff>177800</xdr:colOff>
      <xdr:row>58</xdr:row>
      <xdr:rowOff>141732</xdr:rowOff>
    </xdr:to>
    <xdr:cxnSp macro="">
      <xdr:nvCxnSpPr>
        <xdr:cNvPr id="646" name="直線コネクタ 645"/>
        <xdr:cNvCxnSpPr/>
      </xdr:nvCxnSpPr>
      <xdr:spPr>
        <a:xfrm>
          <a:off x="12814300" y="100835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39641</xdr:rowOff>
    </xdr:from>
    <xdr:ext cx="405111" cy="259045"/>
    <xdr:sp macro="" textlink="">
      <xdr:nvSpPr>
        <xdr:cNvPr id="651" name="n_1mainValue【学校施設】&#10;有形固定資産減価償却率"/>
        <xdr:cNvSpPr txBox="1"/>
      </xdr:nvSpPr>
      <xdr:spPr>
        <a:xfrm>
          <a:off x="152660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117619</xdr:rowOff>
    </xdr:from>
    <xdr:ext cx="405111" cy="259045"/>
    <xdr:sp macro="" textlink="">
      <xdr:nvSpPr>
        <xdr:cNvPr id="652" name="n_2mainValue【学校施設】&#10;有形固定資産減価償却率"/>
        <xdr:cNvSpPr txBox="1"/>
      </xdr:nvSpPr>
      <xdr:spPr>
        <a:xfrm>
          <a:off x="14389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12209</xdr:rowOff>
    </xdr:from>
    <xdr:ext cx="405111" cy="259045"/>
    <xdr:sp macro="" textlink="">
      <xdr:nvSpPr>
        <xdr:cNvPr id="653" name="n_3mainValue【学校施設】&#10;有形固定資産減価償却率"/>
        <xdr:cNvSpPr txBox="1"/>
      </xdr:nvSpPr>
      <xdr:spPr>
        <a:xfrm>
          <a:off x="13500744"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9923</xdr:rowOff>
    </xdr:from>
    <xdr:ext cx="405111" cy="259045"/>
    <xdr:sp macro="" textlink="">
      <xdr:nvSpPr>
        <xdr:cNvPr id="654" name="n_4mainValue【学校施設】&#10;有形固定資産減価償却率"/>
        <xdr:cNvSpPr txBox="1"/>
      </xdr:nvSpPr>
      <xdr:spPr>
        <a:xfrm>
          <a:off x="12611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55989</xdr:rowOff>
    </xdr:from>
    <xdr:to>
      <xdr:col>116</xdr:col>
      <xdr:colOff>114300</xdr:colOff>
      <xdr:row>62</xdr:row>
      <xdr:rowOff>157589</xdr:rowOff>
    </xdr:to>
    <xdr:sp macro="" textlink="">
      <xdr:nvSpPr>
        <xdr:cNvPr id="696" name="楕円 695"/>
        <xdr:cNvSpPr/>
      </xdr:nvSpPr>
      <xdr:spPr>
        <a:xfrm>
          <a:off x="22110700" y="106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34416</xdr:rowOff>
    </xdr:from>
    <xdr:ext cx="469744" cy="259045"/>
    <xdr:sp macro="" textlink="">
      <xdr:nvSpPr>
        <xdr:cNvPr id="697" name="【学校施設】&#10;一人当たり面積該当値テキスト"/>
        <xdr:cNvSpPr txBox="1"/>
      </xdr:nvSpPr>
      <xdr:spPr>
        <a:xfrm>
          <a:off x="22199600" y="1066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62847</xdr:rowOff>
    </xdr:from>
    <xdr:to>
      <xdr:col>112</xdr:col>
      <xdr:colOff>38100</xdr:colOff>
      <xdr:row>62</xdr:row>
      <xdr:rowOff>164447</xdr:rowOff>
    </xdr:to>
    <xdr:sp macro="" textlink="">
      <xdr:nvSpPr>
        <xdr:cNvPr id="698" name="楕円 697"/>
        <xdr:cNvSpPr/>
      </xdr:nvSpPr>
      <xdr:spPr>
        <a:xfrm>
          <a:off x="21272500" y="106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106789</xdr:rowOff>
    </xdr:from>
    <xdr:to>
      <xdr:col>116</xdr:col>
      <xdr:colOff>63500</xdr:colOff>
      <xdr:row>62</xdr:row>
      <xdr:rowOff>113647</xdr:rowOff>
    </xdr:to>
    <xdr:cxnSp macro="">
      <xdr:nvCxnSpPr>
        <xdr:cNvPr id="699" name="直線コネクタ 698"/>
        <xdr:cNvCxnSpPr/>
      </xdr:nvCxnSpPr>
      <xdr:spPr>
        <a:xfrm flipV="1">
          <a:off x="21323300" y="1073668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700" name="楕円 699"/>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113647</xdr:rowOff>
    </xdr:to>
    <xdr:cxnSp macro="">
      <xdr:nvCxnSpPr>
        <xdr:cNvPr id="701" name="直線コネクタ 700"/>
        <xdr:cNvCxnSpPr/>
      </xdr:nvCxnSpPr>
      <xdr:spPr>
        <a:xfrm>
          <a:off x="20434300" y="1073505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75747</xdr:rowOff>
    </xdr:from>
    <xdr:to>
      <xdr:col>102</xdr:col>
      <xdr:colOff>165100</xdr:colOff>
      <xdr:row>63</xdr:row>
      <xdr:rowOff>5897</xdr:rowOff>
    </xdr:to>
    <xdr:sp macro="" textlink="">
      <xdr:nvSpPr>
        <xdr:cNvPr id="702" name="楕円 701"/>
        <xdr:cNvSpPr/>
      </xdr:nvSpPr>
      <xdr:spPr>
        <a:xfrm>
          <a:off x="19494500" y="107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126547</xdr:rowOff>
    </xdr:to>
    <xdr:cxnSp macro="">
      <xdr:nvCxnSpPr>
        <xdr:cNvPr id="703" name="直線コネクタ 702"/>
        <xdr:cNvCxnSpPr/>
      </xdr:nvCxnSpPr>
      <xdr:spPr>
        <a:xfrm flipV="1">
          <a:off x="19545300" y="10735056"/>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79502</xdr:rowOff>
    </xdr:from>
    <xdr:to>
      <xdr:col>98</xdr:col>
      <xdr:colOff>38100</xdr:colOff>
      <xdr:row>63</xdr:row>
      <xdr:rowOff>9652</xdr:rowOff>
    </xdr:to>
    <xdr:sp macro="" textlink="">
      <xdr:nvSpPr>
        <xdr:cNvPr id="704" name="楕円 703"/>
        <xdr:cNvSpPr/>
      </xdr:nvSpPr>
      <xdr:spPr>
        <a:xfrm>
          <a:off x="18605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126547</xdr:rowOff>
    </xdr:from>
    <xdr:to>
      <xdr:col>102</xdr:col>
      <xdr:colOff>114300</xdr:colOff>
      <xdr:row>62</xdr:row>
      <xdr:rowOff>130302</xdr:rowOff>
    </xdr:to>
    <xdr:cxnSp macro="">
      <xdr:nvCxnSpPr>
        <xdr:cNvPr id="705" name="直線コネクタ 704"/>
        <xdr:cNvCxnSpPr/>
      </xdr:nvCxnSpPr>
      <xdr:spPr>
        <a:xfrm flipV="1">
          <a:off x="18656300" y="10756447"/>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155574</xdr:rowOff>
    </xdr:from>
    <xdr:ext cx="469744" cy="259045"/>
    <xdr:sp macro="" textlink="">
      <xdr:nvSpPr>
        <xdr:cNvPr id="710" name="n_1mainValue【学校施設】&#10;一人当たり面積"/>
        <xdr:cNvSpPr txBox="1"/>
      </xdr:nvSpPr>
      <xdr:spPr>
        <a:xfrm>
          <a:off x="21075727" y="107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11" name="n_2mainValue【学校施設】&#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168474</xdr:rowOff>
    </xdr:from>
    <xdr:ext cx="469744" cy="259045"/>
    <xdr:sp macro="" textlink="">
      <xdr:nvSpPr>
        <xdr:cNvPr id="712" name="n_3mainValue【学校施設】&#10;一人当たり面積"/>
        <xdr:cNvSpPr txBox="1"/>
      </xdr:nvSpPr>
      <xdr:spPr>
        <a:xfrm>
          <a:off x="19310427" y="1079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779</xdr:rowOff>
    </xdr:from>
    <xdr:ext cx="469744" cy="259045"/>
    <xdr:sp macro="" textlink="">
      <xdr:nvSpPr>
        <xdr:cNvPr id="713" name="n_4mainValue【学校施設】&#10;一人当たり面積"/>
        <xdr:cNvSpPr txBox="1"/>
      </xdr:nvSpPr>
      <xdr:spPr>
        <a:xfrm>
          <a:off x="18421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23223</xdr:rowOff>
    </xdr:from>
    <xdr:to>
      <xdr:col>85</xdr:col>
      <xdr:colOff>177800</xdr:colOff>
      <xdr:row>84</xdr:row>
      <xdr:rowOff>124823</xdr:rowOff>
    </xdr:to>
    <xdr:sp macro="" textlink="">
      <xdr:nvSpPr>
        <xdr:cNvPr id="755" name="楕円 754"/>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1650</xdr:rowOff>
    </xdr:from>
    <xdr:ext cx="405111" cy="259045"/>
    <xdr:sp macro="" textlink="">
      <xdr:nvSpPr>
        <xdr:cNvPr id="756" name="【児童館】&#10;有形固定資産減価償却率該当値テキスト"/>
        <xdr:cNvSpPr txBox="1"/>
      </xdr:nvSpPr>
      <xdr:spPr>
        <a:xfrm>
          <a:off x="16357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757" name="楕円 756"/>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36468</xdr:rowOff>
    </xdr:from>
    <xdr:to>
      <xdr:col>85</xdr:col>
      <xdr:colOff>127000</xdr:colOff>
      <xdr:row>84</xdr:row>
      <xdr:rowOff>74023</xdr:rowOff>
    </xdr:to>
    <xdr:cxnSp macro="">
      <xdr:nvCxnSpPr>
        <xdr:cNvPr id="758" name="直線コネクタ 757"/>
        <xdr:cNvCxnSpPr/>
      </xdr:nvCxnSpPr>
      <xdr:spPr>
        <a:xfrm>
          <a:off x="15481300" y="144382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759" name="楕円 758"/>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170362</xdr:rowOff>
    </xdr:from>
    <xdr:to>
      <xdr:col>81</xdr:col>
      <xdr:colOff>50800</xdr:colOff>
      <xdr:row>84</xdr:row>
      <xdr:rowOff>36468</xdr:rowOff>
    </xdr:to>
    <xdr:cxnSp macro="">
      <xdr:nvCxnSpPr>
        <xdr:cNvPr id="760" name="直線コネクタ 759"/>
        <xdr:cNvCxnSpPr/>
      </xdr:nvCxnSpPr>
      <xdr:spPr>
        <a:xfrm>
          <a:off x="14592300" y="144007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761" name="楕円 760"/>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118111</xdr:rowOff>
    </xdr:from>
    <xdr:to>
      <xdr:col>76</xdr:col>
      <xdr:colOff>114300</xdr:colOff>
      <xdr:row>83</xdr:row>
      <xdr:rowOff>170362</xdr:rowOff>
    </xdr:to>
    <xdr:cxnSp macro="">
      <xdr:nvCxnSpPr>
        <xdr:cNvPr id="762" name="直線コネクタ 761"/>
        <xdr:cNvCxnSpPr/>
      </xdr:nvCxnSpPr>
      <xdr:spPr>
        <a:xfrm>
          <a:off x="13703300" y="143484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29755</xdr:rowOff>
    </xdr:from>
    <xdr:to>
      <xdr:col>67</xdr:col>
      <xdr:colOff>101600</xdr:colOff>
      <xdr:row>83</xdr:row>
      <xdr:rowOff>131355</xdr:rowOff>
    </xdr:to>
    <xdr:sp macro="" textlink="">
      <xdr:nvSpPr>
        <xdr:cNvPr id="763" name="楕円 762"/>
        <xdr:cNvSpPr/>
      </xdr:nvSpPr>
      <xdr:spPr>
        <a:xfrm>
          <a:off x="12763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80555</xdr:rowOff>
    </xdr:from>
    <xdr:to>
      <xdr:col>71</xdr:col>
      <xdr:colOff>177800</xdr:colOff>
      <xdr:row>83</xdr:row>
      <xdr:rowOff>118111</xdr:rowOff>
    </xdr:to>
    <xdr:cxnSp macro="">
      <xdr:nvCxnSpPr>
        <xdr:cNvPr id="764" name="直線コネクタ 763"/>
        <xdr:cNvCxnSpPr/>
      </xdr:nvCxnSpPr>
      <xdr:spPr>
        <a:xfrm>
          <a:off x="12814300" y="1431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66"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7"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8"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78395</xdr:rowOff>
    </xdr:from>
    <xdr:ext cx="405111" cy="259045"/>
    <xdr:sp macro="" textlink="">
      <xdr:nvSpPr>
        <xdr:cNvPr id="769" name="n_1mainValue【児童館】&#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770" name="n_2mainValue【児童館】&#10;有形固定資産減価償却率"/>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771" name="n_3mainValue【児童館】&#10;有形固定資産減価償却率"/>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122482</xdr:rowOff>
    </xdr:from>
    <xdr:ext cx="405111" cy="259045"/>
    <xdr:sp macro="" textlink="">
      <xdr:nvSpPr>
        <xdr:cNvPr id="772" name="n_4mainValue【児童館】&#10;有形固定資産減価償却率"/>
        <xdr:cNvSpPr txBox="1"/>
      </xdr:nvSpPr>
      <xdr:spPr>
        <a:xfrm>
          <a:off x="12611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71664</xdr:rowOff>
    </xdr:from>
    <xdr:to>
      <xdr:col>116</xdr:col>
      <xdr:colOff>114300</xdr:colOff>
      <xdr:row>86</xdr:row>
      <xdr:rowOff>1814</xdr:rowOff>
    </xdr:to>
    <xdr:sp macro="" textlink="">
      <xdr:nvSpPr>
        <xdr:cNvPr id="814" name="楕円 813"/>
        <xdr:cNvSpPr/>
      </xdr:nvSpPr>
      <xdr:spPr>
        <a:xfrm>
          <a:off x="221107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50091</xdr:rowOff>
    </xdr:from>
    <xdr:ext cx="469744" cy="259045"/>
    <xdr:sp macro="" textlink="">
      <xdr:nvSpPr>
        <xdr:cNvPr id="815" name="【児童館】&#10;一人当たり面積該当値テキスト"/>
        <xdr:cNvSpPr txBox="1"/>
      </xdr:nvSpPr>
      <xdr:spPr>
        <a:xfrm>
          <a:off x="22199600" y="146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816" name="楕円 815"/>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85</xdr:row>
      <xdr:rowOff>122464</xdr:rowOff>
    </xdr:to>
    <xdr:cxnSp macro="">
      <xdr:nvCxnSpPr>
        <xdr:cNvPr id="817" name="直線コネクタ 816"/>
        <xdr:cNvCxnSpPr/>
      </xdr:nvCxnSpPr>
      <xdr:spPr>
        <a:xfrm>
          <a:off x="21323300" y="14695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71664</xdr:rowOff>
    </xdr:from>
    <xdr:to>
      <xdr:col>107</xdr:col>
      <xdr:colOff>101600</xdr:colOff>
      <xdr:row>86</xdr:row>
      <xdr:rowOff>1814</xdr:rowOff>
    </xdr:to>
    <xdr:sp macro="" textlink="">
      <xdr:nvSpPr>
        <xdr:cNvPr id="818" name="楕円 817"/>
        <xdr:cNvSpPr/>
      </xdr:nvSpPr>
      <xdr:spPr>
        <a:xfrm>
          <a:off x="20383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122464</xdr:rowOff>
    </xdr:to>
    <xdr:cxnSp macro="">
      <xdr:nvCxnSpPr>
        <xdr:cNvPr id="819" name="直線コネクタ 818"/>
        <xdr:cNvCxnSpPr/>
      </xdr:nvCxnSpPr>
      <xdr:spPr>
        <a:xfrm>
          <a:off x="20434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820" name="楕円 819"/>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122464</xdr:rowOff>
    </xdr:from>
    <xdr:to>
      <xdr:col>107</xdr:col>
      <xdr:colOff>50800</xdr:colOff>
      <xdr:row>85</xdr:row>
      <xdr:rowOff>144236</xdr:rowOff>
    </xdr:to>
    <xdr:cxnSp macro="">
      <xdr:nvCxnSpPr>
        <xdr:cNvPr id="821" name="直線コネクタ 820"/>
        <xdr:cNvCxnSpPr/>
      </xdr:nvCxnSpPr>
      <xdr:spPr>
        <a:xfrm flipV="1">
          <a:off x="19545300" y="14695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822" name="楕円 821"/>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144236</xdr:rowOff>
    </xdr:to>
    <xdr:cxnSp macro="">
      <xdr:nvCxnSpPr>
        <xdr:cNvPr id="823" name="直線コネクタ 822"/>
        <xdr:cNvCxnSpPr/>
      </xdr:nvCxnSpPr>
      <xdr:spPr>
        <a:xfrm>
          <a:off x="18656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24"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5"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828" name="n_1mainValue【児童館】&#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829" name="n_2mainValue【児童館】&#10;一人当たり面積"/>
        <xdr:cNvSpPr txBox="1"/>
      </xdr:nvSpPr>
      <xdr:spPr>
        <a:xfrm>
          <a:off x="20199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830"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831" name="n_4mainValue【児童館】&#10;一人当たり面積"/>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72" name="楕円 871"/>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873" name="【公民館】&#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874" name="楕円 873"/>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106680</xdr:rowOff>
    </xdr:from>
    <xdr:to>
      <xdr:col>85</xdr:col>
      <xdr:colOff>127000</xdr:colOff>
      <xdr:row>105</xdr:row>
      <xdr:rowOff>144780</xdr:rowOff>
    </xdr:to>
    <xdr:cxnSp macro="">
      <xdr:nvCxnSpPr>
        <xdr:cNvPr id="875" name="直線コネクタ 874"/>
        <xdr:cNvCxnSpPr/>
      </xdr:nvCxnSpPr>
      <xdr:spPr>
        <a:xfrm>
          <a:off x="15481300" y="18108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876" name="楕円 875"/>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106680</xdr:rowOff>
    </xdr:to>
    <xdr:cxnSp macro="">
      <xdr:nvCxnSpPr>
        <xdr:cNvPr id="877" name="直線コネクタ 876"/>
        <xdr:cNvCxnSpPr/>
      </xdr:nvCxnSpPr>
      <xdr:spPr>
        <a:xfrm>
          <a:off x="14592300" y="18068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878" name="楕円 877"/>
        <xdr:cNvSpPr/>
      </xdr:nvSpPr>
      <xdr:spPr>
        <a:xfrm>
          <a:off x="1365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28575</xdr:rowOff>
    </xdr:from>
    <xdr:to>
      <xdr:col>76</xdr:col>
      <xdr:colOff>114300</xdr:colOff>
      <xdr:row>105</xdr:row>
      <xdr:rowOff>66675</xdr:rowOff>
    </xdr:to>
    <xdr:cxnSp macro="">
      <xdr:nvCxnSpPr>
        <xdr:cNvPr id="879" name="直線コネクタ 878"/>
        <xdr:cNvCxnSpPr/>
      </xdr:nvCxnSpPr>
      <xdr:spPr>
        <a:xfrm>
          <a:off x="13703300" y="1803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109220</xdr:rowOff>
    </xdr:from>
    <xdr:to>
      <xdr:col>67</xdr:col>
      <xdr:colOff>101600</xdr:colOff>
      <xdr:row>105</xdr:row>
      <xdr:rowOff>39370</xdr:rowOff>
    </xdr:to>
    <xdr:sp macro="" textlink="">
      <xdr:nvSpPr>
        <xdr:cNvPr id="880" name="楕円 879"/>
        <xdr:cNvSpPr/>
      </xdr:nvSpPr>
      <xdr:spPr>
        <a:xfrm>
          <a:off x="1276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160020</xdr:rowOff>
    </xdr:from>
    <xdr:to>
      <xdr:col>71</xdr:col>
      <xdr:colOff>177800</xdr:colOff>
      <xdr:row>105</xdr:row>
      <xdr:rowOff>28575</xdr:rowOff>
    </xdr:to>
    <xdr:cxnSp macro="">
      <xdr:nvCxnSpPr>
        <xdr:cNvPr id="881" name="直線コネクタ 880"/>
        <xdr:cNvCxnSpPr/>
      </xdr:nvCxnSpPr>
      <xdr:spPr>
        <a:xfrm>
          <a:off x="12814300" y="17990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82"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83"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84"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885"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886" name="n_1mainValue【公民館】&#10;有形固定資産減価償却率"/>
        <xdr:cNvSpPr txBox="1"/>
      </xdr:nvSpPr>
      <xdr:spPr>
        <a:xfrm>
          <a:off x="15266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887" name="n_2mainValue【公民館】&#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70502</xdr:rowOff>
    </xdr:from>
    <xdr:ext cx="405111" cy="259045"/>
    <xdr:sp macro="" textlink="">
      <xdr:nvSpPr>
        <xdr:cNvPr id="888" name="n_3mainValue【公民館】&#10;有形固定資産減価償却率"/>
        <xdr:cNvSpPr txBox="1"/>
      </xdr:nvSpPr>
      <xdr:spPr>
        <a:xfrm>
          <a:off x="13500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55897</xdr:rowOff>
    </xdr:from>
    <xdr:ext cx="405111" cy="259045"/>
    <xdr:sp macro="" textlink="">
      <xdr:nvSpPr>
        <xdr:cNvPr id="889" name="n_4mainValue【公民館】&#10;有形固定資産減価償却率"/>
        <xdr:cNvSpPr txBox="1"/>
      </xdr:nvSpPr>
      <xdr:spPr>
        <a:xfrm>
          <a:off x="12611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931" name="楕円 930"/>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932" name="【公民館】&#10;一人当たり面積該当値テキスト"/>
        <xdr:cNvSpPr txBox="1"/>
      </xdr:nvSpPr>
      <xdr:spPr>
        <a:xfrm>
          <a:off x="22199600"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933" name="楕円 932"/>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37012</xdr:rowOff>
    </xdr:to>
    <xdr:cxnSp macro="">
      <xdr:nvCxnSpPr>
        <xdr:cNvPr id="934" name="直線コネクタ 933"/>
        <xdr:cNvCxnSpPr/>
      </xdr:nvCxnSpPr>
      <xdr:spPr>
        <a:xfrm flipV="1">
          <a:off x="21323300" y="1855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159838</xdr:rowOff>
    </xdr:from>
    <xdr:to>
      <xdr:col>107</xdr:col>
      <xdr:colOff>101600</xdr:colOff>
      <xdr:row>108</xdr:row>
      <xdr:rowOff>89988</xdr:rowOff>
    </xdr:to>
    <xdr:sp macro="" textlink="">
      <xdr:nvSpPr>
        <xdr:cNvPr id="935" name="楕円 934"/>
        <xdr:cNvSpPr/>
      </xdr:nvSpPr>
      <xdr:spPr>
        <a:xfrm>
          <a:off x="203835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39188</xdr:rowOff>
    </xdr:to>
    <xdr:cxnSp macro="">
      <xdr:nvCxnSpPr>
        <xdr:cNvPr id="936" name="直線コネクタ 935"/>
        <xdr:cNvCxnSpPr/>
      </xdr:nvCxnSpPr>
      <xdr:spPr>
        <a:xfrm flipV="1">
          <a:off x="20434300" y="185536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937" name="楕円 936"/>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39188</xdr:rowOff>
    </xdr:from>
    <xdr:to>
      <xdr:col>107</xdr:col>
      <xdr:colOff>50800</xdr:colOff>
      <xdr:row>108</xdr:row>
      <xdr:rowOff>43543</xdr:rowOff>
    </xdr:to>
    <xdr:cxnSp macro="">
      <xdr:nvCxnSpPr>
        <xdr:cNvPr id="938" name="直線コネクタ 937"/>
        <xdr:cNvCxnSpPr/>
      </xdr:nvCxnSpPr>
      <xdr:spPr>
        <a:xfrm flipV="1">
          <a:off x="19545300" y="185557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939" name="楕円 938"/>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45720</xdr:rowOff>
    </xdr:to>
    <xdr:cxnSp macro="">
      <xdr:nvCxnSpPr>
        <xdr:cNvPr id="940" name="直線コネクタ 939"/>
        <xdr:cNvCxnSpPr/>
      </xdr:nvCxnSpPr>
      <xdr:spPr>
        <a:xfrm flipV="1">
          <a:off x="18656300" y="185601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941"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42"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43"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44"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945" name="n_1mainValue【公民館】&#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81115</xdr:rowOff>
    </xdr:from>
    <xdr:ext cx="469744" cy="259045"/>
    <xdr:sp macro="" textlink="">
      <xdr:nvSpPr>
        <xdr:cNvPr id="946" name="n_2mainValue【公民館】&#10;一人当たり面積"/>
        <xdr:cNvSpPr txBox="1"/>
      </xdr:nvSpPr>
      <xdr:spPr>
        <a:xfrm>
          <a:off x="20199427" y="1859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947"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948" name="n_4mainValue【公民館】&#10;一人当たり面積"/>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類似団体と比較して、港湾・漁港を除くすべての公共施設で有形固定資産減価償却率が高くなっている。特に、公営住宅は、昭和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年代に多くが建設されており、耐用年数である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年を経過しつつあるためである。今後、公営住宅長寿命化計画に基づき有形固定資産減価償却率削減に努める必要がある。また、保育所についても、昭和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年代に建設されており、耐用年数を大幅に超過し、特に高い水準となっている。今後は、令和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年度に策定の個別施設計画において、適正な維持管理に努める。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22,386
22,192
43.91
16,033,496
14,853,620
1,031,702
7,292,764
13,504,020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4" name="楕円 73"/>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5" name="【図書館】&#10;有形固定資産減価償却率該当値テキスト"/>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7" name="直線コネクタ 76"/>
        <xdr:cNvCxnSpPr/>
      </xdr:nvCxnSpPr>
      <xdr:spPr>
        <a:xfrm>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8" name="楕円 77"/>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9" name="直線コネクタ 78"/>
        <xdr:cNvCxnSpPr/>
      </xdr:nvCxnSpPr>
      <xdr:spPr>
        <a:xfrm>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81" name="直線コネクタ 80"/>
        <xdr:cNvCxnSpPr/>
      </xdr:nvCxnSpPr>
      <xdr:spPr>
        <a:xfrm>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3" name="直線コネクタ 82"/>
        <xdr:cNvCxnSpPr/>
      </xdr:nvCxnSpPr>
      <xdr:spPr>
        <a:xfrm>
          <a:off x="1130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xdr:cNvSpPr/>
      </xdr:nvSpPr>
      <xdr:spPr>
        <a:xfrm>
          <a:off x="10426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xdr:cNvSpPr txBox="1"/>
      </xdr:nvSpPr>
      <xdr:spPr>
        <a:xfrm>
          <a:off x="10515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33" name="楕円 132"/>
        <xdr:cNvSpPr/>
      </xdr:nvSpPr>
      <xdr:spPr>
        <a:xfrm>
          <a:off x="958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110490</xdr:rowOff>
    </xdr:from>
    <xdr:to>
      <xdr:col>55</xdr:col>
      <xdr:colOff>0</xdr:colOff>
      <xdr:row>41</xdr:row>
      <xdr:rowOff>110490</xdr:rowOff>
    </xdr:to>
    <xdr:cxnSp macro="">
      <xdr:nvCxnSpPr>
        <xdr:cNvPr id="134" name="直線コネクタ 133"/>
        <xdr:cNvCxnSpPr/>
      </xdr:nvCxnSpPr>
      <xdr:spPr>
        <a:xfrm>
          <a:off x="9639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59690</xdr:rowOff>
    </xdr:from>
    <xdr:to>
      <xdr:col>46</xdr:col>
      <xdr:colOff>38100</xdr:colOff>
      <xdr:row>41</xdr:row>
      <xdr:rowOff>161290</xdr:rowOff>
    </xdr:to>
    <xdr:sp macro="" textlink="">
      <xdr:nvSpPr>
        <xdr:cNvPr id="135" name="楕円 134"/>
        <xdr:cNvSpPr/>
      </xdr:nvSpPr>
      <xdr:spPr>
        <a:xfrm>
          <a:off x="8699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110490</xdr:rowOff>
    </xdr:from>
    <xdr:to>
      <xdr:col>50</xdr:col>
      <xdr:colOff>114300</xdr:colOff>
      <xdr:row>41</xdr:row>
      <xdr:rowOff>110490</xdr:rowOff>
    </xdr:to>
    <xdr:cxnSp macro="">
      <xdr:nvCxnSpPr>
        <xdr:cNvPr id="136" name="直線コネクタ 135"/>
        <xdr:cNvCxnSpPr/>
      </xdr:nvCxnSpPr>
      <xdr:spPr>
        <a:xfrm>
          <a:off x="8750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37" name="楕円 136"/>
        <xdr:cNvSpPr/>
      </xdr:nvSpPr>
      <xdr:spPr>
        <a:xfrm>
          <a:off x="7810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110490</xdr:rowOff>
    </xdr:from>
    <xdr:to>
      <xdr:col>45</xdr:col>
      <xdr:colOff>177800</xdr:colOff>
      <xdr:row>41</xdr:row>
      <xdr:rowOff>114300</xdr:rowOff>
    </xdr:to>
    <xdr:cxnSp macro="">
      <xdr:nvCxnSpPr>
        <xdr:cNvPr id="138" name="直線コネクタ 137"/>
        <xdr:cNvCxnSpPr/>
      </xdr:nvCxnSpPr>
      <xdr:spPr>
        <a:xfrm flipV="1">
          <a:off x="7861300" y="713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63500</xdr:rowOff>
    </xdr:from>
    <xdr:to>
      <xdr:col>36</xdr:col>
      <xdr:colOff>165100</xdr:colOff>
      <xdr:row>41</xdr:row>
      <xdr:rowOff>165100</xdr:rowOff>
    </xdr:to>
    <xdr:sp macro="" textlink="">
      <xdr:nvSpPr>
        <xdr:cNvPr id="139" name="楕円 138"/>
        <xdr:cNvSpPr/>
      </xdr:nvSpPr>
      <xdr:spPr>
        <a:xfrm>
          <a:off x="6921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114300</xdr:rowOff>
    </xdr:from>
    <xdr:to>
      <xdr:col>41</xdr:col>
      <xdr:colOff>50800</xdr:colOff>
      <xdr:row>41</xdr:row>
      <xdr:rowOff>114300</xdr:rowOff>
    </xdr:to>
    <xdr:cxnSp macro="">
      <xdr:nvCxnSpPr>
        <xdr:cNvPr id="140" name="直線コネクタ 139"/>
        <xdr:cNvCxnSpPr/>
      </xdr:nvCxnSpPr>
      <xdr:spPr>
        <a:xfrm>
          <a:off x="6972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152417</xdr:rowOff>
    </xdr:from>
    <xdr:ext cx="469744" cy="259045"/>
    <xdr:sp macro="" textlink="">
      <xdr:nvSpPr>
        <xdr:cNvPr id="145" name="n_1mainValue【図書館】&#10;一人当たり面積"/>
        <xdr:cNvSpPr txBox="1"/>
      </xdr:nvSpPr>
      <xdr:spPr>
        <a:xfrm>
          <a:off x="9391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152417</xdr:rowOff>
    </xdr:from>
    <xdr:ext cx="469744" cy="259045"/>
    <xdr:sp macro="" textlink="">
      <xdr:nvSpPr>
        <xdr:cNvPr id="146" name="n_2mainValue【図書館】&#10;一人当たり面積"/>
        <xdr:cNvSpPr txBox="1"/>
      </xdr:nvSpPr>
      <xdr:spPr>
        <a:xfrm>
          <a:off x="8515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47" name="n_3mainValue【図書館】&#10;一人当たり面積"/>
        <xdr:cNvSpPr txBox="1"/>
      </xdr:nvSpPr>
      <xdr:spPr>
        <a:xfrm>
          <a:off x="7626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156227</xdr:rowOff>
    </xdr:from>
    <xdr:ext cx="469744" cy="259045"/>
    <xdr:sp macro="" textlink="">
      <xdr:nvSpPr>
        <xdr:cNvPr id="148" name="n_4mainValue【図書館】&#10;一人当たり面積"/>
        <xdr:cNvSpPr txBox="1"/>
      </xdr:nvSpPr>
      <xdr:spPr>
        <a:xfrm>
          <a:off x="6737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65133</xdr:rowOff>
    </xdr:from>
    <xdr:to>
      <xdr:col>24</xdr:col>
      <xdr:colOff>114300</xdr:colOff>
      <xdr:row>64</xdr:row>
      <xdr:rowOff>166733</xdr:rowOff>
    </xdr:to>
    <xdr:sp macro="" textlink="">
      <xdr:nvSpPr>
        <xdr:cNvPr id="190" name="楕円 189"/>
        <xdr:cNvSpPr/>
      </xdr:nvSpPr>
      <xdr:spPr>
        <a:xfrm>
          <a:off x="45847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151510</xdr:rowOff>
    </xdr:from>
    <xdr:ext cx="405111" cy="259045"/>
    <xdr:sp macro="" textlink="">
      <xdr:nvSpPr>
        <xdr:cNvPr id="191" name="【体育館・プール】&#10;有形固定資産減価償却率該当値テキスト"/>
        <xdr:cNvSpPr txBox="1"/>
      </xdr:nvSpPr>
      <xdr:spPr>
        <a:xfrm>
          <a:off x="4673600" y="1095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192" name="楕円 191"/>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114300</xdr:rowOff>
    </xdr:from>
    <xdr:to>
      <xdr:col>24</xdr:col>
      <xdr:colOff>63500</xdr:colOff>
      <xdr:row>64</xdr:row>
      <xdr:rowOff>115933</xdr:rowOff>
    </xdr:to>
    <xdr:cxnSp macro="">
      <xdr:nvCxnSpPr>
        <xdr:cNvPr id="193" name="直線コネクタ 192"/>
        <xdr:cNvCxnSpPr/>
      </xdr:nvCxnSpPr>
      <xdr:spPr>
        <a:xfrm>
          <a:off x="3797300" y="1108710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60234</xdr:rowOff>
    </xdr:from>
    <xdr:to>
      <xdr:col>15</xdr:col>
      <xdr:colOff>101600</xdr:colOff>
      <xdr:row>64</xdr:row>
      <xdr:rowOff>161834</xdr:rowOff>
    </xdr:to>
    <xdr:sp macro="" textlink="">
      <xdr:nvSpPr>
        <xdr:cNvPr id="194" name="楕円 193"/>
        <xdr:cNvSpPr/>
      </xdr:nvSpPr>
      <xdr:spPr>
        <a:xfrm>
          <a:off x="2857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111034</xdr:rowOff>
    </xdr:from>
    <xdr:to>
      <xdr:col>19</xdr:col>
      <xdr:colOff>177800</xdr:colOff>
      <xdr:row>64</xdr:row>
      <xdr:rowOff>114300</xdr:rowOff>
    </xdr:to>
    <xdr:cxnSp macro="">
      <xdr:nvCxnSpPr>
        <xdr:cNvPr id="195" name="直線コネクタ 194"/>
        <xdr:cNvCxnSpPr/>
      </xdr:nvCxnSpPr>
      <xdr:spPr>
        <a:xfrm>
          <a:off x="2908300" y="11083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58601</xdr:rowOff>
    </xdr:from>
    <xdr:to>
      <xdr:col>10</xdr:col>
      <xdr:colOff>165100</xdr:colOff>
      <xdr:row>64</xdr:row>
      <xdr:rowOff>160201</xdr:rowOff>
    </xdr:to>
    <xdr:sp macro="" textlink="">
      <xdr:nvSpPr>
        <xdr:cNvPr id="196" name="楕円 195"/>
        <xdr:cNvSpPr/>
      </xdr:nvSpPr>
      <xdr:spPr>
        <a:xfrm>
          <a:off x="1968500" y="11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109401</xdr:rowOff>
    </xdr:from>
    <xdr:to>
      <xdr:col>15</xdr:col>
      <xdr:colOff>50800</xdr:colOff>
      <xdr:row>64</xdr:row>
      <xdr:rowOff>111034</xdr:rowOff>
    </xdr:to>
    <xdr:cxnSp macro="">
      <xdr:nvCxnSpPr>
        <xdr:cNvPr id="197" name="直線コネクタ 196"/>
        <xdr:cNvCxnSpPr/>
      </xdr:nvCxnSpPr>
      <xdr:spPr>
        <a:xfrm>
          <a:off x="2019300" y="110822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56969</xdr:rowOff>
    </xdr:from>
    <xdr:to>
      <xdr:col>6</xdr:col>
      <xdr:colOff>38100</xdr:colOff>
      <xdr:row>64</xdr:row>
      <xdr:rowOff>158569</xdr:rowOff>
    </xdr:to>
    <xdr:sp macro="" textlink="">
      <xdr:nvSpPr>
        <xdr:cNvPr id="198" name="楕円 197"/>
        <xdr:cNvSpPr/>
      </xdr:nvSpPr>
      <xdr:spPr>
        <a:xfrm>
          <a:off x="1079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107769</xdr:rowOff>
    </xdr:from>
    <xdr:to>
      <xdr:col>10</xdr:col>
      <xdr:colOff>114300</xdr:colOff>
      <xdr:row>64</xdr:row>
      <xdr:rowOff>109401</xdr:rowOff>
    </xdr:to>
    <xdr:cxnSp macro="">
      <xdr:nvCxnSpPr>
        <xdr:cNvPr id="199" name="直線コネクタ 198"/>
        <xdr:cNvCxnSpPr/>
      </xdr:nvCxnSpPr>
      <xdr:spPr>
        <a:xfrm>
          <a:off x="1130300" y="110805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204" name="n_1mainValue【体育館・プール】&#10;有形固定資産減価償却率"/>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152961</xdr:rowOff>
    </xdr:from>
    <xdr:ext cx="405111" cy="259045"/>
    <xdr:sp macro="" textlink="">
      <xdr:nvSpPr>
        <xdr:cNvPr id="205" name="n_2mainValue【体育館・プール】&#10;有形固定資産減価償却率"/>
        <xdr:cNvSpPr txBox="1"/>
      </xdr:nvSpPr>
      <xdr:spPr>
        <a:xfrm>
          <a:off x="2705744" y="1112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151328</xdr:rowOff>
    </xdr:from>
    <xdr:ext cx="405111" cy="259045"/>
    <xdr:sp macro="" textlink="">
      <xdr:nvSpPr>
        <xdr:cNvPr id="206" name="n_3mainValue【体育館・プール】&#10;有形固定資産減価償却率"/>
        <xdr:cNvSpPr txBox="1"/>
      </xdr:nvSpPr>
      <xdr:spPr>
        <a:xfrm>
          <a:off x="1816744" y="1112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149696</xdr:rowOff>
    </xdr:from>
    <xdr:ext cx="405111" cy="259045"/>
    <xdr:sp macro="" textlink="">
      <xdr:nvSpPr>
        <xdr:cNvPr id="207" name="n_4mainValue【体育館・プール】&#10;有形固定資産減価償却率"/>
        <xdr:cNvSpPr txBox="1"/>
      </xdr:nvSpPr>
      <xdr:spPr>
        <a:xfrm>
          <a:off x="927744" y="1112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118745</xdr:rowOff>
    </xdr:from>
    <xdr:to>
      <xdr:col>55</xdr:col>
      <xdr:colOff>50800</xdr:colOff>
      <xdr:row>64</xdr:row>
      <xdr:rowOff>48895</xdr:rowOff>
    </xdr:to>
    <xdr:sp macro="" textlink="">
      <xdr:nvSpPr>
        <xdr:cNvPr id="247" name="楕円 246"/>
        <xdr:cNvSpPr/>
      </xdr:nvSpPr>
      <xdr:spPr>
        <a:xfrm>
          <a:off x="104267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33672</xdr:rowOff>
    </xdr:from>
    <xdr:ext cx="469744" cy="259045"/>
    <xdr:sp macro="" textlink="">
      <xdr:nvSpPr>
        <xdr:cNvPr id="248" name="【体育館・プール】&#10;一人当たり面積該当値テキスト"/>
        <xdr:cNvSpPr txBox="1"/>
      </xdr:nvSpPr>
      <xdr:spPr>
        <a:xfrm>
          <a:off x="10515600" y="1083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119888</xdr:rowOff>
    </xdr:from>
    <xdr:to>
      <xdr:col>50</xdr:col>
      <xdr:colOff>165100</xdr:colOff>
      <xdr:row>64</xdr:row>
      <xdr:rowOff>50038</xdr:rowOff>
    </xdr:to>
    <xdr:sp macro="" textlink="">
      <xdr:nvSpPr>
        <xdr:cNvPr id="249" name="楕円 248"/>
        <xdr:cNvSpPr/>
      </xdr:nvSpPr>
      <xdr:spPr>
        <a:xfrm>
          <a:off x="9588500"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169545</xdr:rowOff>
    </xdr:from>
    <xdr:to>
      <xdr:col>55</xdr:col>
      <xdr:colOff>0</xdr:colOff>
      <xdr:row>63</xdr:row>
      <xdr:rowOff>170688</xdr:rowOff>
    </xdr:to>
    <xdr:cxnSp macro="">
      <xdr:nvCxnSpPr>
        <xdr:cNvPr id="250" name="直線コネクタ 249"/>
        <xdr:cNvCxnSpPr/>
      </xdr:nvCxnSpPr>
      <xdr:spPr>
        <a:xfrm flipV="1">
          <a:off x="9639300" y="1097089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121031</xdr:rowOff>
    </xdr:from>
    <xdr:to>
      <xdr:col>46</xdr:col>
      <xdr:colOff>38100</xdr:colOff>
      <xdr:row>64</xdr:row>
      <xdr:rowOff>51181</xdr:rowOff>
    </xdr:to>
    <xdr:sp macro="" textlink="">
      <xdr:nvSpPr>
        <xdr:cNvPr id="251" name="楕円 250"/>
        <xdr:cNvSpPr/>
      </xdr:nvSpPr>
      <xdr:spPr>
        <a:xfrm>
          <a:off x="8699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170688</xdr:rowOff>
    </xdr:from>
    <xdr:to>
      <xdr:col>50</xdr:col>
      <xdr:colOff>114300</xdr:colOff>
      <xdr:row>64</xdr:row>
      <xdr:rowOff>381</xdr:rowOff>
    </xdr:to>
    <xdr:cxnSp macro="">
      <xdr:nvCxnSpPr>
        <xdr:cNvPr id="252" name="直線コネクタ 251"/>
        <xdr:cNvCxnSpPr/>
      </xdr:nvCxnSpPr>
      <xdr:spPr>
        <a:xfrm flipV="1">
          <a:off x="8750300" y="1097203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122555</xdr:rowOff>
    </xdr:from>
    <xdr:to>
      <xdr:col>41</xdr:col>
      <xdr:colOff>101600</xdr:colOff>
      <xdr:row>64</xdr:row>
      <xdr:rowOff>52705</xdr:rowOff>
    </xdr:to>
    <xdr:sp macro="" textlink="">
      <xdr:nvSpPr>
        <xdr:cNvPr id="253" name="楕円 252"/>
        <xdr:cNvSpPr/>
      </xdr:nvSpPr>
      <xdr:spPr>
        <a:xfrm>
          <a:off x="78105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xdr:rowOff>
    </xdr:from>
    <xdr:to>
      <xdr:col>45</xdr:col>
      <xdr:colOff>177800</xdr:colOff>
      <xdr:row>64</xdr:row>
      <xdr:rowOff>1905</xdr:rowOff>
    </xdr:to>
    <xdr:cxnSp macro="">
      <xdr:nvCxnSpPr>
        <xdr:cNvPr id="254" name="直線コネクタ 253"/>
        <xdr:cNvCxnSpPr/>
      </xdr:nvCxnSpPr>
      <xdr:spPr>
        <a:xfrm flipV="1">
          <a:off x="7861300" y="109731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124079</xdr:rowOff>
    </xdr:from>
    <xdr:to>
      <xdr:col>36</xdr:col>
      <xdr:colOff>165100</xdr:colOff>
      <xdr:row>64</xdr:row>
      <xdr:rowOff>54229</xdr:rowOff>
    </xdr:to>
    <xdr:sp macro="" textlink="">
      <xdr:nvSpPr>
        <xdr:cNvPr id="255" name="楕円 254"/>
        <xdr:cNvSpPr/>
      </xdr:nvSpPr>
      <xdr:spPr>
        <a:xfrm>
          <a:off x="6921500" y="109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1905</xdr:rowOff>
    </xdr:from>
    <xdr:to>
      <xdr:col>41</xdr:col>
      <xdr:colOff>50800</xdr:colOff>
      <xdr:row>64</xdr:row>
      <xdr:rowOff>3429</xdr:rowOff>
    </xdr:to>
    <xdr:cxnSp macro="">
      <xdr:nvCxnSpPr>
        <xdr:cNvPr id="256" name="直線コネクタ 255"/>
        <xdr:cNvCxnSpPr/>
      </xdr:nvCxnSpPr>
      <xdr:spPr>
        <a:xfrm flipV="1">
          <a:off x="6972300" y="109747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41165</xdr:rowOff>
    </xdr:from>
    <xdr:ext cx="469744" cy="259045"/>
    <xdr:sp macro="" textlink="">
      <xdr:nvSpPr>
        <xdr:cNvPr id="261" name="n_1mainValue【体育館・プール】&#10;一人当たり面積"/>
        <xdr:cNvSpPr txBox="1"/>
      </xdr:nvSpPr>
      <xdr:spPr>
        <a:xfrm>
          <a:off x="9391727" y="110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42308</xdr:rowOff>
    </xdr:from>
    <xdr:ext cx="469744" cy="259045"/>
    <xdr:sp macro="" textlink="">
      <xdr:nvSpPr>
        <xdr:cNvPr id="262" name="n_2mainValue【体育館・プール】&#10;一人当たり面積"/>
        <xdr:cNvSpPr txBox="1"/>
      </xdr:nvSpPr>
      <xdr:spPr>
        <a:xfrm>
          <a:off x="85154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43832</xdr:rowOff>
    </xdr:from>
    <xdr:ext cx="469744" cy="259045"/>
    <xdr:sp macro="" textlink="">
      <xdr:nvSpPr>
        <xdr:cNvPr id="263" name="n_3mainValue【体育館・プール】&#10;一人当たり面積"/>
        <xdr:cNvSpPr txBox="1"/>
      </xdr:nvSpPr>
      <xdr:spPr>
        <a:xfrm>
          <a:off x="7626427" y="1101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45356</xdr:rowOff>
    </xdr:from>
    <xdr:ext cx="469744" cy="259045"/>
    <xdr:sp macro="" textlink="">
      <xdr:nvSpPr>
        <xdr:cNvPr id="264" name="n_4mainValue【体育館・プール】&#10;一人当たり面積"/>
        <xdr:cNvSpPr txBox="1"/>
      </xdr:nvSpPr>
      <xdr:spPr>
        <a:xfrm>
          <a:off x="6737427" y="1101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306" name="楕円 305"/>
        <xdr:cNvSpPr/>
      </xdr:nvSpPr>
      <xdr:spPr>
        <a:xfrm>
          <a:off x="4584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31041</xdr:rowOff>
    </xdr:from>
    <xdr:ext cx="405111" cy="259045"/>
    <xdr:sp macro="" textlink="">
      <xdr:nvSpPr>
        <xdr:cNvPr id="307" name="【福祉施設】&#10;有形固定資産減価償却率該当値テキスト"/>
        <xdr:cNvSpPr txBox="1"/>
      </xdr:nvSpPr>
      <xdr:spPr>
        <a:xfrm>
          <a:off x="4673600"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308" name="楕円 307"/>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78921</xdr:rowOff>
    </xdr:from>
    <xdr:to>
      <xdr:col>24</xdr:col>
      <xdr:colOff>63500</xdr:colOff>
      <xdr:row>83</xdr:row>
      <xdr:rowOff>103414</xdr:rowOff>
    </xdr:to>
    <xdr:cxnSp macro="">
      <xdr:nvCxnSpPr>
        <xdr:cNvPr id="309" name="直線コネクタ 308"/>
        <xdr:cNvCxnSpPr/>
      </xdr:nvCxnSpPr>
      <xdr:spPr>
        <a:xfrm>
          <a:off x="3797300" y="1430927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155484</xdr:rowOff>
    </xdr:from>
    <xdr:to>
      <xdr:col>15</xdr:col>
      <xdr:colOff>101600</xdr:colOff>
      <xdr:row>83</xdr:row>
      <xdr:rowOff>85634</xdr:rowOff>
    </xdr:to>
    <xdr:sp macro="" textlink="">
      <xdr:nvSpPr>
        <xdr:cNvPr id="310" name="楕円 309"/>
        <xdr:cNvSpPr/>
      </xdr:nvSpPr>
      <xdr:spPr>
        <a:xfrm>
          <a:off x="2857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34834</xdr:rowOff>
    </xdr:from>
    <xdr:to>
      <xdr:col>19</xdr:col>
      <xdr:colOff>177800</xdr:colOff>
      <xdr:row>83</xdr:row>
      <xdr:rowOff>78921</xdr:rowOff>
    </xdr:to>
    <xdr:cxnSp macro="">
      <xdr:nvCxnSpPr>
        <xdr:cNvPr id="311" name="直線コネクタ 310"/>
        <xdr:cNvCxnSpPr/>
      </xdr:nvCxnSpPr>
      <xdr:spPr>
        <a:xfrm>
          <a:off x="2908300" y="142651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12" name="楕円 311"/>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34834</xdr:rowOff>
    </xdr:to>
    <xdr:cxnSp macro="">
      <xdr:nvCxnSpPr>
        <xdr:cNvPr id="313" name="直線コネクタ 312"/>
        <xdr:cNvCxnSpPr/>
      </xdr:nvCxnSpPr>
      <xdr:spPr>
        <a:xfrm>
          <a:off x="2019300" y="142570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121194</xdr:rowOff>
    </xdr:from>
    <xdr:to>
      <xdr:col>6</xdr:col>
      <xdr:colOff>38100</xdr:colOff>
      <xdr:row>83</xdr:row>
      <xdr:rowOff>51344</xdr:rowOff>
    </xdr:to>
    <xdr:sp macro="" textlink="">
      <xdr:nvSpPr>
        <xdr:cNvPr id="314" name="楕円 313"/>
        <xdr:cNvSpPr/>
      </xdr:nvSpPr>
      <xdr:spPr>
        <a:xfrm>
          <a:off x="1079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xdr:rowOff>
    </xdr:from>
    <xdr:to>
      <xdr:col>10</xdr:col>
      <xdr:colOff>114300</xdr:colOff>
      <xdr:row>83</xdr:row>
      <xdr:rowOff>26670</xdr:rowOff>
    </xdr:to>
    <xdr:cxnSp macro="">
      <xdr:nvCxnSpPr>
        <xdr:cNvPr id="315" name="直線コネクタ 314"/>
        <xdr:cNvCxnSpPr/>
      </xdr:nvCxnSpPr>
      <xdr:spPr>
        <a:xfrm>
          <a:off x="1130300" y="14230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120848</xdr:rowOff>
    </xdr:from>
    <xdr:ext cx="405111" cy="259045"/>
    <xdr:sp macro="" textlink="">
      <xdr:nvSpPr>
        <xdr:cNvPr id="320" name="n_1mainValue【福祉施設】&#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76761</xdr:rowOff>
    </xdr:from>
    <xdr:ext cx="405111" cy="259045"/>
    <xdr:sp macro="" textlink="">
      <xdr:nvSpPr>
        <xdr:cNvPr id="321" name="n_2mainValue【福祉施設】&#10;有形固定資産減価償却率"/>
        <xdr:cNvSpPr txBox="1"/>
      </xdr:nvSpPr>
      <xdr:spPr>
        <a:xfrm>
          <a:off x="2705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22" name="n_3main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42471</xdr:rowOff>
    </xdr:from>
    <xdr:ext cx="405111" cy="259045"/>
    <xdr:sp macro="" textlink="">
      <xdr:nvSpPr>
        <xdr:cNvPr id="323" name="n_4mainValue【福祉施設】&#10;有形固定資産減価償却率"/>
        <xdr:cNvSpPr txBox="1"/>
      </xdr:nvSpPr>
      <xdr:spPr>
        <a:xfrm>
          <a:off x="927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61" name="楕円 360"/>
        <xdr:cNvSpPr/>
      </xdr:nvSpPr>
      <xdr:spPr>
        <a:xfrm>
          <a:off x="10426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62" name="【福祉施設】&#10;一人当たり面積該当値テキスト"/>
        <xdr:cNvSpPr txBox="1"/>
      </xdr:nvSpPr>
      <xdr:spPr>
        <a:xfrm>
          <a:off x="10515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xdr:rowOff>
    </xdr:from>
    <xdr:to>
      <xdr:col>50</xdr:col>
      <xdr:colOff>165100</xdr:colOff>
      <xdr:row>84</xdr:row>
      <xdr:rowOff>116332</xdr:rowOff>
    </xdr:to>
    <xdr:sp macro="" textlink="">
      <xdr:nvSpPr>
        <xdr:cNvPr id="363" name="楕円 362"/>
        <xdr:cNvSpPr/>
      </xdr:nvSpPr>
      <xdr:spPr>
        <a:xfrm>
          <a:off x="9588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65532</xdr:rowOff>
    </xdr:from>
    <xdr:to>
      <xdr:col>55</xdr:col>
      <xdr:colOff>0</xdr:colOff>
      <xdr:row>84</xdr:row>
      <xdr:rowOff>70104</xdr:rowOff>
    </xdr:to>
    <xdr:cxnSp macro="">
      <xdr:nvCxnSpPr>
        <xdr:cNvPr id="364" name="直線コネクタ 363"/>
        <xdr:cNvCxnSpPr/>
      </xdr:nvCxnSpPr>
      <xdr:spPr>
        <a:xfrm>
          <a:off x="9639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26163</xdr:rowOff>
    </xdr:from>
    <xdr:to>
      <xdr:col>46</xdr:col>
      <xdr:colOff>38100</xdr:colOff>
      <xdr:row>84</xdr:row>
      <xdr:rowOff>127763</xdr:rowOff>
    </xdr:to>
    <xdr:sp macro="" textlink="">
      <xdr:nvSpPr>
        <xdr:cNvPr id="365" name="楕円 364"/>
        <xdr:cNvSpPr/>
      </xdr:nvSpPr>
      <xdr:spPr>
        <a:xfrm>
          <a:off x="8699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65532</xdr:rowOff>
    </xdr:from>
    <xdr:to>
      <xdr:col>50</xdr:col>
      <xdr:colOff>114300</xdr:colOff>
      <xdr:row>84</xdr:row>
      <xdr:rowOff>76963</xdr:rowOff>
    </xdr:to>
    <xdr:cxnSp macro="">
      <xdr:nvCxnSpPr>
        <xdr:cNvPr id="366" name="直線コネクタ 365"/>
        <xdr:cNvCxnSpPr/>
      </xdr:nvCxnSpPr>
      <xdr:spPr>
        <a:xfrm flipV="1">
          <a:off x="8750300" y="144673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67" name="楕円 366"/>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76963</xdr:rowOff>
    </xdr:from>
    <xdr:to>
      <xdr:col>45</xdr:col>
      <xdr:colOff>177800</xdr:colOff>
      <xdr:row>84</xdr:row>
      <xdr:rowOff>83820</xdr:rowOff>
    </xdr:to>
    <xdr:cxnSp macro="">
      <xdr:nvCxnSpPr>
        <xdr:cNvPr id="368" name="直線コネクタ 367"/>
        <xdr:cNvCxnSpPr/>
      </xdr:nvCxnSpPr>
      <xdr:spPr>
        <a:xfrm flipV="1">
          <a:off x="7861300" y="144787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49022</xdr:rowOff>
    </xdr:from>
    <xdr:to>
      <xdr:col>36</xdr:col>
      <xdr:colOff>165100</xdr:colOff>
      <xdr:row>84</xdr:row>
      <xdr:rowOff>150622</xdr:rowOff>
    </xdr:to>
    <xdr:sp macro="" textlink="">
      <xdr:nvSpPr>
        <xdr:cNvPr id="369" name="楕円 368"/>
        <xdr:cNvSpPr/>
      </xdr:nvSpPr>
      <xdr:spPr>
        <a:xfrm>
          <a:off x="6921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99822</xdr:rowOff>
    </xdr:to>
    <xdr:cxnSp macro="">
      <xdr:nvCxnSpPr>
        <xdr:cNvPr id="370" name="直線コネクタ 369"/>
        <xdr:cNvCxnSpPr/>
      </xdr:nvCxnSpPr>
      <xdr:spPr>
        <a:xfrm flipV="1">
          <a:off x="6972300" y="144856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107459</xdr:rowOff>
    </xdr:from>
    <xdr:ext cx="469744" cy="259045"/>
    <xdr:sp macro="" textlink="">
      <xdr:nvSpPr>
        <xdr:cNvPr id="375" name="n_1main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118890</xdr:rowOff>
    </xdr:from>
    <xdr:ext cx="469744" cy="259045"/>
    <xdr:sp macro="" textlink="">
      <xdr:nvSpPr>
        <xdr:cNvPr id="376" name="n_2mainValue【福祉施設】&#10;一人当たり面積"/>
        <xdr:cNvSpPr txBox="1"/>
      </xdr:nvSpPr>
      <xdr:spPr>
        <a:xfrm>
          <a:off x="8515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77"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141749</xdr:rowOff>
    </xdr:from>
    <xdr:ext cx="469744" cy="259045"/>
    <xdr:sp macro="" textlink="">
      <xdr:nvSpPr>
        <xdr:cNvPr id="378" name="n_4mainValue【福祉施設】&#10;一人当たり面積"/>
        <xdr:cNvSpPr txBox="1"/>
      </xdr:nvSpPr>
      <xdr:spPr>
        <a:xfrm>
          <a:off x="6737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80918</xdr:rowOff>
    </xdr:from>
    <xdr:to>
      <xdr:col>24</xdr:col>
      <xdr:colOff>114300</xdr:colOff>
      <xdr:row>106</xdr:row>
      <xdr:rowOff>11068</xdr:rowOff>
    </xdr:to>
    <xdr:sp macro="" textlink="">
      <xdr:nvSpPr>
        <xdr:cNvPr id="420" name="楕円 419"/>
        <xdr:cNvSpPr/>
      </xdr:nvSpPr>
      <xdr:spPr>
        <a:xfrm>
          <a:off x="4584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59345</xdr:rowOff>
    </xdr:from>
    <xdr:ext cx="405111" cy="259045"/>
    <xdr:sp macro="" textlink="">
      <xdr:nvSpPr>
        <xdr:cNvPr id="421" name="【市民会館】&#10;有形固定資産減価償却率該当値テキスト"/>
        <xdr:cNvSpPr txBox="1"/>
      </xdr:nvSpPr>
      <xdr:spPr>
        <a:xfrm>
          <a:off x="4673600"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46627</xdr:rowOff>
    </xdr:from>
    <xdr:to>
      <xdr:col>20</xdr:col>
      <xdr:colOff>38100</xdr:colOff>
      <xdr:row>105</xdr:row>
      <xdr:rowOff>148227</xdr:rowOff>
    </xdr:to>
    <xdr:sp macro="" textlink="">
      <xdr:nvSpPr>
        <xdr:cNvPr id="422" name="楕円 421"/>
        <xdr:cNvSpPr/>
      </xdr:nvSpPr>
      <xdr:spPr>
        <a:xfrm>
          <a:off x="3746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97427</xdr:rowOff>
    </xdr:from>
    <xdr:to>
      <xdr:col>24</xdr:col>
      <xdr:colOff>63500</xdr:colOff>
      <xdr:row>105</xdr:row>
      <xdr:rowOff>131718</xdr:rowOff>
    </xdr:to>
    <xdr:cxnSp macro="">
      <xdr:nvCxnSpPr>
        <xdr:cNvPr id="423" name="直線コネクタ 422"/>
        <xdr:cNvCxnSpPr/>
      </xdr:nvCxnSpPr>
      <xdr:spPr>
        <a:xfrm>
          <a:off x="3797300" y="180996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424" name="楕円 423"/>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97427</xdr:rowOff>
    </xdr:to>
    <xdr:cxnSp macro="">
      <xdr:nvCxnSpPr>
        <xdr:cNvPr id="425" name="直線コネクタ 424"/>
        <xdr:cNvCxnSpPr/>
      </xdr:nvCxnSpPr>
      <xdr:spPr>
        <a:xfrm>
          <a:off x="2908300" y="180523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426" name="楕円 425"/>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50074</xdr:rowOff>
    </xdr:from>
    <xdr:to>
      <xdr:col>15</xdr:col>
      <xdr:colOff>50800</xdr:colOff>
      <xdr:row>105</xdr:row>
      <xdr:rowOff>59871</xdr:rowOff>
    </xdr:to>
    <xdr:cxnSp macro="">
      <xdr:nvCxnSpPr>
        <xdr:cNvPr id="427" name="直線コネクタ 426"/>
        <xdr:cNvCxnSpPr/>
      </xdr:nvCxnSpPr>
      <xdr:spPr>
        <a:xfrm flipV="1">
          <a:off x="2019300" y="180523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31931</xdr:rowOff>
    </xdr:from>
    <xdr:to>
      <xdr:col>6</xdr:col>
      <xdr:colOff>38100</xdr:colOff>
      <xdr:row>105</xdr:row>
      <xdr:rowOff>133531</xdr:rowOff>
    </xdr:to>
    <xdr:sp macro="" textlink="">
      <xdr:nvSpPr>
        <xdr:cNvPr id="428" name="楕円 427"/>
        <xdr:cNvSpPr/>
      </xdr:nvSpPr>
      <xdr:spPr>
        <a:xfrm>
          <a:off x="1079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59871</xdr:rowOff>
    </xdr:from>
    <xdr:to>
      <xdr:col>10</xdr:col>
      <xdr:colOff>114300</xdr:colOff>
      <xdr:row>105</xdr:row>
      <xdr:rowOff>82731</xdr:rowOff>
    </xdr:to>
    <xdr:cxnSp macro="">
      <xdr:nvCxnSpPr>
        <xdr:cNvPr id="429" name="直線コネクタ 428"/>
        <xdr:cNvCxnSpPr/>
      </xdr:nvCxnSpPr>
      <xdr:spPr>
        <a:xfrm flipV="1">
          <a:off x="1130300" y="180621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139354</xdr:rowOff>
    </xdr:from>
    <xdr:ext cx="405111" cy="259045"/>
    <xdr:sp macro="" textlink="">
      <xdr:nvSpPr>
        <xdr:cNvPr id="434" name="n_1mainValue【市民会館】&#10;有形固定資産減価償却率"/>
        <xdr:cNvSpPr txBox="1"/>
      </xdr:nvSpPr>
      <xdr:spPr>
        <a:xfrm>
          <a:off x="3582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35" name="n_2mainValue【市民会館】&#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436" name="n_3mainValue【市民会館】&#10;有形固定資産減価償却率"/>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124658</xdr:rowOff>
    </xdr:from>
    <xdr:ext cx="405111" cy="259045"/>
    <xdr:sp macro="" textlink="">
      <xdr:nvSpPr>
        <xdr:cNvPr id="437" name="n_4mainValue【市民会館】&#10;有形固定資産減価償却率"/>
        <xdr:cNvSpPr txBox="1"/>
      </xdr:nvSpPr>
      <xdr:spPr>
        <a:xfrm>
          <a:off x="927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34925</xdr:rowOff>
    </xdr:from>
    <xdr:to>
      <xdr:col>55</xdr:col>
      <xdr:colOff>50800</xdr:colOff>
      <xdr:row>106</xdr:row>
      <xdr:rowOff>136525</xdr:rowOff>
    </xdr:to>
    <xdr:sp macro="" textlink="">
      <xdr:nvSpPr>
        <xdr:cNvPr id="477" name="楕円 476"/>
        <xdr:cNvSpPr/>
      </xdr:nvSpPr>
      <xdr:spPr>
        <a:xfrm>
          <a:off x="10426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57802</xdr:rowOff>
    </xdr:from>
    <xdr:ext cx="469744" cy="259045"/>
    <xdr:sp macro="" textlink="">
      <xdr:nvSpPr>
        <xdr:cNvPr id="478" name="【市民会館】&#10;一人当たり面積該当値テキスト"/>
        <xdr:cNvSpPr txBox="1"/>
      </xdr:nvSpPr>
      <xdr:spPr>
        <a:xfrm>
          <a:off x="10515600"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79" name="楕円 478"/>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85725</xdr:rowOff>
    </xdr:from>
    <xdr:to>
      <xdr:col>55</xdr:col>
      <xdr:colOff>0</xdr:colOff>
      <xdr:row>106</xdr:row>
      <xdr:rowOff>91439</xdr:rowOff>
    </xdr:to>
    <xdr:cxnSp macro="">
      <xdr:nvCxnSpPr>
        <xdr:cNvPr id="480" name="直線コネクタ 479"/>
        <xdr:cNvCxnSpPr/>
      </xdr:nvCxnSpPr>
      <xdr:spPr>
        <a:xfrm flipV="1">
          <a:off x="9639300" y="182594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46355</xdr:rowOff>
    </xdr:from>
    <xdr:to>
      <xdr:col>46</xdr:col>
      <xdr:colOff>38100</xdr:colOff>
      <xdr:row>106</xdr:row>
      <xdr:rowOff>147955</xdr:rowOff>
    </xdr:to>
    <xdr:sp macro="" textlink="">
      <xdr:nvSpPr>
        <xdr:cNvPr id="481" name="楕円 480"/>
        <xdr:cNvSpPr/>
      </xdr:nvSpPr>
      <xdr:spPr>
        <a:xfrm>
          <a:off x="8699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97155</xdr:rowOff>
    </xdr:to>
    <xdr:cxnSp macro="">
      <xdr:nvCxnSpPr>
        <xdr:cNvPr id="482" name="直線コネクタ 481"/>
        <xdr:cNvCxnSpPr/>
      </xdr:nvCxnSpPr>
      <xdr:spPr>
        <a:xfrm flipV="1">
          <a:off x="8750300" y="18265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483" name="楕円 482"/>
        <xdr:cNvSpPr/>
      </xdr:nvSpPr>
      <xdr:spPr>
        <a:xfrm>
          <a:off x="781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97155</xdr:rowOff>
    </xdr:from>
    <xdr:to>
      <xdr:col>45</xdr:col>
      <xdr:colOff>177800</xdr:colOff>
      <xdr:row>106</xdr:row>
      <xdr:rowOff>106680</xdr:rowOff>
    </xdr:to>
    <xdr:cxnSp macro="">
      <xdr:nvCxnSpPr>
        <xdr:cNvPr id="484" name="直線コネクタ 483"/>
        <xdr:cNvCxnSpPr/>
      </xdr:nvCxnSpPr>
      <xdr:spPr>
        <a:xfrm flipV="1">
          <a:off x="7861300" y="1827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61595</xdr:rowOff>
    </xdr:from>
    <xdr:to>
      <xdr:col>36</xdr:col>
      <xdr:colOff>165100</xdr:colOff>
      <xdr:row>106</xdr:row>
      <xdr:rowOff>163195</xdr:rowOff>
    </xdr:to>
    <xdr:sp macro="" textlink="">
      <xdr:nvSpPr>
        <xdr:cNvPr id="485" name="楕円 484"/>
        <xdr:cNvSpPr/>
      </xdr:nvSpPr>
      <xdr:spPr>
        <a:xfrm>
          <a:off x="692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106680</xdr:rowOff>
    </xdr:from>
    <xdr:to>
      <xdr:col>41</xdr:col>
      <xdr:colOff>50800</xdr:colOff>
      <xdr:row>106</xdr:row>
      <xdr:rowOff>112395</xdr:rowOff>
    </xdr:to>
    <xdr:cxnSp macro="">
      <xdr:nvCxnSpPr>
        <xdr:cNvPr id="486" name="直線コネクタ 485"/>
        <xdr:cNvCxnSpPr/>
      </xdr:nvCxnSpPr>
      <xdr:spPr>
        <a:xfrm flipV="1">
          <a:off x="6972300" y="18280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158766</xdr:rowOff>
    </xdr:from>
    <xdr:ext cx="469744" cy="259045"/>
    <xdr:sp macro="" textlink="">
      <xdr:nvSpPr>
        <xdr:cNvPr id="491" name="n_1mainValue【市民会館】&#10;一人当たり面積"/>
        <xdr:cNvSpPr txBox="1"/>
      </xdr:nvSpPr>
      <xdr:spPr>
        <a:xfrm>
          <a:off x="93917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164482</xdr:rowOff>
    </xdr:from>
    <xdr:ext cx="469744" cy="259045"/>
    <xdr:sp macro="" textlink="">
      <xdr:nvSpPr>
        <xdr:cNvPr id="492" name="n_2mainValue【市民会館】&#10;一人当たり面積"/>
        <xdr:cNvSpPr txBox="1"/>
      </xdr:nvSpPr>
      <xdr:spPr>
        <a:xfrm>
          <a:off x="8515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2557</xdr:rowOff>
    </xdr:from>
    <xdr:ext cx="469744" cy="259045"/>
    <xdr:sp macro="" textlink="">
      <xdr:nvSpPr>
        <xdr:cNvPr id="493" name="n_3mainValue【市民会館】&#10;一人当たり面積"/>
        <xdr:cNvSpPr txBox="1"/>
      </xdr:nvSpPr>
      <xdr:spPr>
        <a:xfrm>
          <a:off x="7626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8272</xdr:rowOff>
    </xdr:from>
    <xdr:ext cx="469744" cy="259045"/>
    <xdr:sp macro="" textlink="">
      <xdr:nvSpPr>
        <xdr:cNvPr id="494" name="n_4mainValue【市民会館】&#10;一人当たり面積"/>
        <xdr:cNvSpPr txBox="1"/>
      </xdr:nvSpPr>
      <xdr:spPr>
        <a:xfrm>
          <a:off x="6737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536" name="楕円 535"/>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537" name="【一般廃棄物処理施設】&#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538" name="楕円 537"/>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131717</xdr:rowOff>
    </xdr:to>
    <xdr:cxnSp macro="">
      <xdr:nvCxnSpPr>
        <xdr:cNvPr id="539" name="直線コネクタ 538"/>
        <xdr:cNvCxnSpPr/>
      </xdr:nvCxnSpPr>
      <xdr:spPr>
        <a:xfrm>
          <a:off x="15481300" y="69717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540" name="楕円 539"/>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113756</xdr:rowOff>
    </xdr:to>
    <xdr:cxnSp macro="">
      <xdr:nvCxnSpPr>
        <xdr:cNvPr id="541" name="直線コネクタ 540"/>
        <xdr:cNvCxnSpPr/>
      </xdr:nvCxnSpPr>
      <xdr:spPr>
        <a:xfrm>
          <a:off x="14592300" y="695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542" name="楕円 541"/>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102326</xdr:rowOff>
    </xdr:to>
    <xdr:cxnSp macro="">
      <xdr:nvCxnSpPr>
        <xdr:cNvPr id="543" name="直線コネクタ 542"/>
        <xdr:cNvCxnSpPr/>
      </xdr:nvCxnSpPr>
      <xdr:spPr>
        <a:xfrm flipV="1">
          <a:off x="13703300" y="69521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544" name="楕円 543"/>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102326</xdr:rowOff>
    </xdr:to>
    <xdr:cxnSp macro="">
      <xdr:nvCxnSpPr>
        <xdr:cNvPr id="545" name="直線コネクタ 544"/>
        <xdr:cNvCxnSpPr/>
      </xdr:nvCxnSpPr>
      <xdr:spPr>
        <a:xfrm>
          <a:off x="12814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550" name="n_1mainValue【一般廃棄物処理施設】&#10;有形固定資産減価償却率"/>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551" name="n_2mainValue【一般廃棄物処理施設】&#10;有形固定資産減価償却率"/>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552" name="n_3mainValue【一般廃棄物処理施設】&#10;有形固定資産減価償却率"/>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553" name="n_4mainValue【一般廃棄物処理施設】&#10;有形固定資産減価償却率"/>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78298</xdr:rowOff>
    </xdr:from>
    <xdr:to>
      <xdr:col>116</xdr:col>
      <xdr:colOff>114300</xdr:colOff>
      <xdr:row>38</xdr:row>
      <xdr:rowOff>8448</xdr:rowOff>
    </xdr:to>
    <xdr:sp macro="" textlink="">
      <xdr:nvSpPr>
        <xdr:cNvPr id="591" name="楕円 590"/>
        <xdr:cNvSpPr/>
      </xdr:nvSpPr>
      <xdr:spPr>
        <a:xfrm>
          <a:off x="22110700" y="64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101175</xdr:rowOff>
    </xdr:from>
    <xdr:ext cx="599010" cy="259045"/>
    <xdr:sp macro="" textlink="">
      <xdr:nvSpPr>
        <xdr:cNvPr id="592" name="【一般廃棄物処理施設】&#10;一人当たり有形固定資産（償却資産）額該当値テキスト"/>
        <xdr:cNvSpPr txBox="1"/>
      </xdr:nvSpPr>
      <xdr:spPr>
        <a:xfrm>
          <a:off x="22199600" y="627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63206</xdr:rowOff>
    </xdr:from>
    <xdr:to>
      <xdr:col>112</xdr:col>
      <xdr:colOff>38100</xdr:colOff>
      <xdr:row>37</xdr:row>
      <xdr:rowOff>164805</xdr:rowOff>
    </xdr:to>
    <xdr:sp macro="" textlink="">
      <xdr:nvSpPr>
        <xdr:cNvPr id="593" name="楕円 592"/>
        <xdr:cNvSpPr/>
      </xdr:nvSpPr>
      <xdr:spPr>
        <a:xfrm>
          <a:off x="21272500" y="64068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114006</xdr:rowOff>
    </xdr:from>
    <xdr:to>
      <xdr:col>116</xdr:col>
      <xdr:colOff>63500</xdr:colOff>
      <xdr:row>37</xdr:row>
      <xdr:rowOff>129098</xdr:rowOff>
    </xdr:to>
    <xdr:cxnSp macro="">
      <xdr:nvCxnSpPr>
        <xdr:cNvPr id="594" name="直線コネクタ 593"/>
        <xdr:cNvCxnSpPr/>
      </xdr:nvCxnSpPr>
      <xdr:spPr>
        <a:xfrm>
          <a:off x="21323300" y="6457656"/>
          <a:ext cx="838200" cy="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83515</xdr:rowOff>
    </xdr:from>
    <xdr:to>
      <xdr:col>107</xdr:col>
      <xdr:colOff>101600</xdr:colOff>
      <xdr:row>38</xdr:row>
      <xdr:rowOff>13664</xdr:rowOff>
    </xdr:to>
    <xdr:sp macro="" textlink="">
      <xdr:nvSpPr>
        <xdr:cNvPr id="595" name="楕円 594"/>
        <xdr:cNvSpPr/>
      </xdr:nvSpPr>
      <xdr:spPr>
        <a:xfrm>
          <a:off x="20383500" y="6427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114006</xdr:rowOff>
    </xdr:from>
    <xdr:to>
      <xdr:col>111</xdr:col>
      <xdr:colOff>177800</xdr:colOff>
      <xdr:row>37</xdr:row>
      <xdr:rowOff>134315</xdr:rowOff>
    </xdr:to>
    <xdr:cxnSp macro="">
      <xdr:nvCxnSpPr>
        <xdr:cNvPr id="596" name="直線コネクタ 595"/>
        <xdr:cNvCxnSpPr/>
      </xdr:nvCxnSpPr>
      <xdr:spPr>
        <a:xfrm flipV="1">
          <a:off x="20434300" y="6457656"/>
          <a:ext cx="8890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114390</xdr:rowOff>
    </xdr:from>
    <xdr:to>
      <xdr:col>102</xdr:col>
      <xdr:colOff>165100</xdr:colOff>
      <xdr:row>38</xdr:row>
      <xdr:rowOff>44540</xdr:rowOff>
    </xdr:to>
    <xdr:sp macro="" textlink="">
      <xdr:nvSpPr>
        <xdr:cNvPr id="597" name="楕円 596"/>
        <xdr:cNvSpPr/>
      </xdr:nvSpPr>
      <xdr:spPr>
        <a:xfrm>
          <a:off x="19494500" y="64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134315</xdr:rowOff>
    </xdr:from>
    <xdr:to>
      <xdr:col>107</xdr:col>
      <xdr:colOff>50800</xdr:colOff>
      <xdr:row>37</xdr:row>
      <xdr:rowOff>165189</xdr:rowOff>
    </xdr:to>
    <xdr:cxnSp macro="">
      <xdr:nvCxnSpPr>
        <xdr:cNvPr id="598" name="直線コネクタ 597"/>
        <xdr:cNvCxnSpPr/>
      </xdr:nvCxnSpPr>
      <xdr:spPr>
        <a:xfrm flipV="1">
          <a:off x="19545300" y="6477965"/>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158262</xdr:rowOff>
    </xdr:from>
    <xdr:to>
      <xdr:col>98</xdr:col>
      <xdr:colOff>38100</xdr:colOff>
      <xdr:row>38</xdr:row>
      <xdr:rowOff>88412</xdr:rowOff>
    </xdr:to>
    <xdr:sp macro="" textlink="">
      <xdr:nvSpPr>
        <xdr:cNvPr id="599" name="楕円 598"/>
        <xdr:cNvSpPr/>
      </xdr:nvSpPr>
      <xdr:spPr>
        <a:xfrm>
          <a:off x="18605500" y="65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165189</xdr:rowOff>
    </xdr:from>
    <xdr:to>
      <xdr:col>102</xdr:col>
      <xdr:colOff>114300</xdr:colOff>
      <xdr:row>38</xdr:row>
      <xdr:rowOff>37612</xdr:rowOff>
    </xdr:to>
    <xdr:cxnSp macro="">
      <xdr:nvCxnSpPr>
        <xdr:cNvPr id="600" name="直線コネクタ 599"/>
        <xdr:cNvCxnSpPr/>
      </xdr:nvCxnSpPr>
      <xdr:spPr>
        <a:xfrm flipV="1">
          <a:off x="18656300" y="6508839"/>
          <a:ext cx="889000" cy="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9883</xdr:rowOff>
    </xdr:from>
    <xdr:ext cx="599010" cy="259045"/>
    <xdr:sp macro="" textlink="">
      <xdr:nvSpPr>
        <xdr:cNvPr id="605" name="n_1mainValue【一般廃棄物処理施設】&#10;一人当たり有形固定資産（償却資産）額"/>
        <xdr:cNvSpPr txBox="1"/>
      </xdr:nvSpPr>
      <xdr:spPr>
        <a:xfrm>
          <a:off x="21011095" y="618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30192</xdr:rowOff>
    </xdr:from>
    <xdr:ext cx="599010" cy="259045"/>
    <xdr:sp macro="" textlink="">
      <xdr:nvSpPr>
        <xdr:cNvPr id="606" name="n_2mainValue【一般廃棄物処理施設】&#10;一人当たり有形固定資産（償却資産）額"/>
        <xdr:cNvSpPr txBox="1"/>
      </xdr:nvSpPr>
      <xdr:spPr>
        <a:xfrm>
          <a:off x="20134795" y="6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61067</xdr:rowOff>
    </xdr:from>
    <xdr:ext cx="599010" cy="259045"/>
    <xdr:sp macro="" textlink="">
      <xdr:nvSpPr>
        <xdr:cNvPr id="607" name="n_3mainValue【一般廃棄物処理施設】&#10;一人当たり有形固定資産（償却資産）額"/>
        <xdr:cNvSpPr txBox="1"/>
      </xdr:nvSpPr>
      <xdr:spPr>
        <a:xfrm>
          <a:off x="19245795" y="623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79539</xdr:rowOff>
    </xdr:from>
    <xdr:ext cx="599010" cy="259045"/>
    <xdr:sp macro="" textlink="">
      <xdr:nvSpPr>
        <xdr:cNvPr id="608" name="n_4mainValue【一般廃棄物処理施設】&#10;一人当たり有形固定資産（償却資産）額"/>
        <xdr:cNvSpPr txBox="1"/>
      </xdr:nvSpPr>
      <xdr:spPr>
        <a:xfrm>
          <a:off x="18356795" y="659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3811</xdr:rowOff>
    </xdr:from>
    <xdr:to>
      <xdr:col>85</xdr:col>
      <xdr:colOff>177800</xdr:colOff>
      <xdr:row>83</xdr:row>
      <xdr:rowOff>105411</xdr:rowOff>
    </xdr:to>
    <xdr:sp macro="" textlink="">
      <xdr:nvSpPr>
        <xdr:cNvPr id="664" name="楕円 663"/>
        <xdr:cNvSpPr/>
      </xdr:nvSpPr>
      <xdr:spPr>
        <a:xfrm>
          <a:off x="162687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153688</xdr:rowOff>
    </xdr:from>
    <xdr:ext cx="405111" cy="259045"/>
    <xdr:sp macro="" textlink="">
      <xdr:nvSpPr>
        <xdr:cNvPr id="665" name="【消防施設】&#10;有形固定資産減価償却率該当値テキスト"/>
        <xdr:cNvSpPr txBox="1"/>
      </xdr:nvSpPr>
      <xdr:spPr>
        <a:xfrm>
          <a:off x="16357600" y="1421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149861</xdr:rowOff>
    </xdr:from>
    <xdr:to>
      <xdr:col>81</xdr:col>
      <xdr:colOff>101600</xdr:colOff>
      <xdr:row>83</xdr:row>
      <xdr:rowOff>80011</xdr:rowOff>
    </xdr:to>
    <xdr:sp macro="" textlink="">
      <xdr:nvSpPr>
        <xdr:cNvPr id="666" name="楕円 665"/>
        <xdr:cNvSpPr/>
      </xdr:nvSpPr>
      <xdr:spPr>
        <a:xfrm>
          <a:off x="1543050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29211</xdr:rowOff>
    </xdr:from>
    <xdr:to>
      <xdr:col>85</xdr:col>
      <xdr:colOff>127000</xdr:colOff>
      <xdr:row>83</xdr:row>
      <xdr:rowOff>54611</xdr:rowOff>
    </xdr:to>
    <xdr:cxnSp macro="">
      <xdr:nvCxnSpPr>
        <xdr:cNvPr id="667" name="直線コネクタ 666"/>
        <xdr:cNvCxnSpPr/>
      </xdr:nvCxnSpPr>
      <xdr:spPr>
        <a:xfrm>
          <a:off x="15481300" y="142595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123189</xdr:rowOff>
    </xdr:from>
    <xdr:to>
      <xdr:col>76</xdr:col>
      <xdr:colOff>165100</xdr:colOff>
      <xdr:row>83</xdr:row>
      <xdr:rowOff>53339</xdr:rowOff>
    </xdr:to>
    <xdr:sp macro="" textlink="">
      <xdr:nvSpPr>
        <xdr:cNvPr id="668" name="楕円 667"/>
        <xdr:cNvSpPr/>
      </xdr:nvSpPr>
      <xdr:spPr>
        <a:xfrm>
          <a:off x="14541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2539</xdr:rowOff>
    </xdr:from>
    <xdr:to>
      <xdr:col>81</xdr:col>
      <xdr:colOff>50800</xdr:colOff>
      <xdr:row>83</xdr:row>
      <xdr:rowOff>29211</xdr:rowOff>
    </xdr:to>
    <xdr:cxnSp macro="">
      <xdr:nvCxnSpPr>
        <xdr:cNvPr id="669" name="直線コネクタ 668"/>
        <xdr:cNvCxnSpPr/>
      </xdr:nvCxnSpPr>
      <xdr:spPr>
        <a:xfrm>
          <a:off x="14592300" y="14232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97789</xdr:rowOff>
    </xdr:from>
    <xdr:to>
      <xdr:col>72</xdr:col>
      <xdr:colOff>38100</xdr:colOff>
      <xdr:row>83</xdr:row>
      <xdr:rowOff>27939</xdr:rowOff>
    </xdr:to>
    <xdr:sp macro="" textlink="">
      <xdr:nvSpPr>
        <xdr:cNvPr id="670" name="楕円 669"/>
        <xdr:cNvSpPr/>
      </xdr:nvSpPr>
      <xdr:spPr>
        <a:xfrm>
          <a:off x="13652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148589</xdr:rowOff>
    </xdr:from>
    <xdr:to>
      <xdr:col>76</xdr:col>
      <xdr:colOff>114300</xdr:colOff>
      <xdr:row>83</xdr:row>
      <xdr:rowOff>2539</xdr:rowOff>
    </xdr:to>
    <xdr:cxnSp macro="">
      <xdr:nvCxnSpPr>
        <xdr:cNvPr id="671" name="直線コネクタ 670"/>
        <xdr:cNvCxnSpPr/>
      </xdr:nvCxnSpPr>
      <xdr:spPr>
        <a:xfrm>
          <a:off x="13703300" y="142074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95250</xdr:rowOff>
    </xdr:from>
    <xdr:to>
      <xdr:col>67</xdr:col>
      <xdr:colOff>101600</xdr:colOff>
      <xdr:row>83</xdr:row>
      <xdr:rowOff>25400</xdr:rowOff>
    </xdr:to>
    <xdr:sp macro="" textlink="">
      <xdr:nvSpPr>
        <xdr:cNvPr id="672" name="楕円 671"/>
        <xdr:cNvSpPr/>
      </xdr:nvSpPr>
      <xdr:spPr>
        <a:xfrm>
          <a:off x="12763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146050</xdr:rowOff>
    </xdr:from>
    <xdr:to>
      <xdr:col>71</xdr:col>
      <xdr:colOff>177800</xdr:colOff>
      <xdr:row>82</xdr:row>
      <xdr:rowOff>148589</xdr:rowOff>
    </xdr:to>
    <xdr:cxnSp macro="">
      <xdr:nvCxnSpPr>
        <xdr:cNvPr id="673" name="直線コネクタ 672"/>
        <xdr:cNvCxnSpPr/>
      </xdr:nvCxnSpPr>
      <xdr:spPr>
        <a:xfrm>
          <a:off x="12814300" y="142049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71138</xdr:rowOff>
    </xdr:from>
    <xdr:ext cx="405111" cy="259045"/>
    <xdr:sp macro="" textlink="">
      <xdr:nvSpPr>
        <xdr:cNvPr id="678" name="n_1mainValue【消防施設】&#10;有形固定資産減価償却率"/>
        <xdr:cNvSpPr txBox="1"/>
      </xdr:nvSpPr>
      <xdr:spPr>
        <a:xfrm>
          <a:off x="15266044" y="1430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44466</xdr:rowOff>
    </xdr:from>
    <xdr:ext cx="405111" cy="259045"/>
    <xdr:sp macro="" textlink="">
      <xdr:nvSpPr>
        <xdr:cNvPr id="679" name="n_2mainValue【消防施設】&#10;有形固定資産減価償却率"/>
        <xdr:cNvSpPr txBox="1"/>
      </xdr:nvSpPr>
      <xdr:spPr>
        <a:xfrm>
          <a:off x="14389744" y="142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19066</xdr:rowOff>
    </xdr:from>
    <xdr:ext cx="405111" cy="259045"/>
    <xdr:sp macro="" textlink="">
      <xdr:nvSpPr>
        <xdr:cNvPr id="680" name="n_3mainValue【消防施設】&#10;有形固定資産減価償却率"/>
        <xdr:cNvSpPr txBox="1"/>
      </xdr:nvSpPr>
      <xdr:spPr>
        <a:xfrm>
          <a:off x="13500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16527</xdr:rowOff>
    </xdr:from>
    <xdr:ext cx="405111" cy="259045"/>
    <xdr:sp macro="" textlink="">
      <xdr:nvSpPr>
        <xdr:cNvPr id="681" name="n_4mainValue【消防施設】&#10;有形固定資産減価償却率"/>
        <xdr:cNvSpPr txBox="1"/>
      </xdr:nvSpPr>
      <xdr:spPr>
        <a:xfrm>
          <a:off x="126117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62985</xdr:rowOff>
    </xdr:from>
    <xdr:to>
      <xdr:col>116</xdr:col>
      <xdr:colOff>114300</xdr:colOff>
      <xdr:row>86</xdr:row>
      <xdr:rowOff>164585</xdr:rowOff>
    </xdr:to>
    <xdr:sp macro="" textlink="">
      <xdr:nvSpPr>
        <xdr:cNvPr id="721" name="楕円 720"/>
        <xdr:cNvSpPr/>
      </xdr:nvSpPr>
      <xdr:spPr>
        <a:xfrm>
          <a:off x="22110700" y="148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722" name="【消防施設】&#10;一人当たり面積該当値テキスト"/>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62993</xdr:rowOff>
    </xdr:from>
    <xdr:to>
      <xdr:col>112</xdr:col>
      <xdr:colOff>38100</xdr:colOff>
      <xdr:row>86</xdr:row>
      <xdr:rowOff>164593</xdr:rowOff>
    </xdr:to>
    <xdr:sp macro="" textlink="">
      <xdr:nvSpPr>
        <xdr:cNvPr id="723" name="楕円 722"/>
        <xdr:cNvSpPr/>
      </xdr:nvSpPr>
      <xdr:spPr>
        <a:xfrm>
          <a:off x="21272500" y="14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113785</xdr:rowOff>
    </xdr:from>
    <xdr:to>
      <xdr:col>116</xdr:col>
      <xdr:colOff>63500</xdr:colOff>
      <xdr:row>86</xdr:row>
      <xdr:rowOff>113793</xdr:rowOff>
    </xdr:to>
    <xdr:cxnSp macro="">
      <xdr:nvCxnSpPr>
        <xdr:cNvPr id="724" name="直線コネクタ 723"/>
        <xdr:cNvCxnSpPr/>
      </xdr:nvCxnSpPr>
      <xdr:spPr>
        <a:xfrm flipV="1">
          <a:off x="21323300" y="14858485"/>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63001</xdr:rowOff>
    </xdr:from>
    <xdr:to>
      <xdr:col>107</xdr:col>
      <xdr:colOff>101600</xdr:colOff>
      <xdr:row>86</xdr:row>
      <xdr:rowOff>164601</xdr:rowOff>
    </xdr:to>
    <xdr:sp macro="" textlink="">
      <xdr:nvSpPr>
        <xdr:cNvPr id="725" name="楕円 724"/>
        <xdr:cNvSpPr/>
      </xdr:nvSpPr>
      <xdr:spPr>
        <a:xfrm>
          <a:off x="2038350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113793</xdr:rowOff>
    </xdr:from>
    <xdr:to>
      <xdr:col>111</xdr:col>
      <xdr:colOff>177800</xdr:colOff>
      <xdr:row>86</xdr:row>
      <xdr:rowOff>113801</xdr:rowOff>
    </xdr:to>
    <xdr:cxnSp macro="">
      <xdr:nvCxnSpPr>
        <xdr:cNvPr id="726" name="直線コネクタ 725"/>
        <xdr:cNvCxnSpPr/>
      </xdr:nvCxnSpPr>
      <xdr:spPr>
        <a:xfrm flipV="1">
          <a:off x="20434300" y="1485849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63012</xdr:rowOff>
    </xdr:from>
    <xdr:to>
      <xdr:col>102</xdr:col>
      <xdr:colOff>165100</xdr:colOff>
      <xdr:row>86</xdr:row>
      <xdr:rowOff>164612</xdr:rowOff>
    </xdr:to>
    <xdr:sp macro="" textlink="">
      <xdr:nvSpPr>
        <xdr:cNvPr id="727" name="楕円 726"/>
        <xdr:cNvSpPr/>
      </xdr:nvSpPr>
      <xdr:spPr>
        <a:xfrm>
          <a:off x="19494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113801</xdr:rowOff>
    </xdr:from>
    <xdr:to>
      <xdr:col>107</xdr:col>
      <xdr:colOff>50800</xdr:colOff>
      <xdr:row>86</xdr:row>
      <xdr:rowOff>113812</xdr:rowOff>
    </xdr:to>
    <xdr:cxnSp macro="">
      <xdr:nvCxnSpPr>
        <xdr:cNvPr id="728" name="直線コネクタ 727"/>
        <xdr:cNvCxnSpPr/>
      </xdr:nvCxnSpPr>
      <xdr:spPr>
        <a:xfrm flipV="1">
          <a:off x="19545300" y="1485850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63027</xdr:rowOff>
    </xdr:from>
    <xdr:to>
      <xdr:col>98</xdr:col>
      <xdr:colOff>38100</xdr:colOff>
      <xdr:row>86</xdr:row>
      <xdr:rowOff>164627</xdr:rowOff>
    </xdr:to>
    <xdr:sp macro="" textlink="">
      <xdr:nvSpPr>
        <xdr:cNvPr id="729" name="楕円 728"/>
        <xdr:cNvSpPr/>
      </xdr:nvSpPr>
      <xdr:spPr>
        <a:xfrm>
          <a:off x="18605500" y="148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113812</xdr:rowOff>
    </xdr:from>
    <xdr:to>
      <xdr:col>102</xdr:col>
      <xdr:colOff>114300</xdr:colOff>
      <xdr:row>86</xdr:row>
      <xdr:rowOff>113827</xdr:rowOff>
    </xdr:to>
    <xdr:cxnSp macro="">
      <xdr:nvCxnSpPr>
        <xdr:cNvPr id="730" name="直線コネクタ 729"/>
        <xdr:cNvCxnSpPr/>
      </xdr:nvCxnSpPr>
      <xdr:spPr>
        <a:xfrm flipV="1">
          <a:off x="18656300" y="14858512"/>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155720</xdr:rowOff>
    </xdr:from>
    <xdr:ext cx="469744" cy="259045"/>
    <xdr:sp macro="" textlink="">
      <xdr:nvSpPr>
        <xdr:cNvPr id="735" name="n_1mainValue【消防施設】&#10;一人当たり面積"/>
        <xdr:cNvSpPr txBox="1"/>
      </xdr:nvSpPr>
      <xdr:spPr>
        <a:xfrm>
          <a:off x="21075727" y="1490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155728</xdr:rowOff>
    </xdr:from>
    <xdr:ext cx="469744" cy="259045"/>
    <xdr:sp macro="" textlink="">
      <xdr:nvSpPr>
        <xdr:cNvPr id="736" name="n_2mainValue【消防施設】&#10;一人当たり面積"/>
        <xdr:cNvSpPr txBox="1"/>
      </xdr:nvSpPr>
      <xdr:spPr>
        <a:xfrm>
          <a:off x="20199427" y="149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155739</xdr:rowOff>
    </xdr:from>
    <xdr:ext cx="469744" cy="259045"/>
    <xdr:sp macro="" textlink="">
      <xdr:nvSpPr>
        <xdr:cNvPr id="737" name="n_3mainValue【消防施設】&#10;一人当たり面積"/>
        <xdr:cNvSpPr txBox="1"/>
      </xdr:nvSpPr>
      <xdr:spPr>
        <a:xfrm>
          <a:off x="193104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155754</xdr:rowOff>
    </xdr:from>
    <xdr:ext cx="469744" cy="259045"/>
    <xdr:sp macro="" textlink="">
      <xdr:nvSpPr>
        <xdr:cNvPr id="738" name="n_4mainValue【消防施設】&#10;一人当たり面積"/>
        <xdr:cNvSpPr txBox="1"/>
      </xdr:nvSpPr>
      <xdr:spPr>
        <a:xfrm>
          <a:off x="18421427" y="149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82550</xdr:rowOff>
    </xdr:from>
    <xdr:to>
      <xdr:col>85</xdr:col>
      <xdr:colOff>177800</xdr:colOff>
      <xdr:row>109</xdr:row>
      <xdr:rowOff>12700</xdr:rowOff>
    </xdr:to>
    <xdr:sp macro="" textlink="">
      <xdr:nvSpPr>
        <xdr:cNvPr id="780" name="楕円 779"/>
        <xdr:cNvSpPr/>
      </xdr:nvSpPr>
      <xdr:spPr>
        <a:xfrm>
          <a:off x="16268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168927</xdr:rowOff>
    </xdr:from>
    <xdr:ext cx="405111" cy="259045"/>
    <xdr:sp macro="" textlink="">
      <xdr:nvSpPr>
        <xdr:cNvPr id="781" name="【庁舎】&#10;有形固定資産減価償却率該当値テキスト"/>
        <xdr:cNvSpPr txBox="1"/>
      </xdr:nvSpPr>
      <xdr:spPr>
        <a:xfrm>
          <a:off x="16357600" y="185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56424</xdr:rowOff>
    </xdr:from>
    <xdr:to>
      <xdr:col>81</xdr:col>
      <xdr:colOff>101600</xdr:colOff>
      <xdr:row>108</xdr:row>
      <xdr:rowOff>158024</xdr:rowOff>
    </xdr:to>
    <xdr:sp macro="" textlink="">
      <xdr:nvSpPr>
        <xdr:cNvPr id="782" name="楕円 781"/>
        <xdr:cNvSpPr/>
      </xdr:nvSpPr>
      <xdr:spPr>
        <a:xfrm>
          <a:off x="15430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107224</xdr:rowOff>
    </xdr:from>
    <xdr:to>
      <xdr:col>85</xdr:col>
      <xdr:colOff>127000</xdr:colOff>
      <xdr:row>108</xdr:row>
      <xdr:rowOff>133350</xdr:rowOff>
    </xdr:to>
    <xdr:cxnSp macro="">
      <xdr:nvCxnSpPr>
        <xdr:cNvPr id="783" name="直線コネクタ 782"/>
        <xdr:cNvCxnSpPr/>
      </xdr:nvCxnSpPr>
      <xdr:spPr>
        <a:xfrm>
          <a:off x="15481300" y="186238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23768</xdr:rowOff>
    </xdr:from>
    <xdr:to>
      <xdr:col>76</xdr:col>
      <xdr:colOff>165100</xdr:colOff>
      <xdr:row>108</xdr:row>
      <xdr:rowOff>125368</xdr:rowOff>
    </xdr:to>
    <xdr:sp macro="" textlink="">
      <xdr:nvSpPr>
        <xdr:cNvPr id="784" name="楕円 783"/>
        <xdr:cNvSpPr/>
      </xdr:nvSpPr>
      <xdr:spPr>
        <a:xfrm>
          <a:off x="14541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107224</xdr:rowOff>
    </xdr:to>
    <xdr:cxnSp macro="">
      <xdr:nvCxnSpPr>
        <xdr:cNvPr id="785" name="直線コネクタ 784"/>
        <xdr:cNvCxnSpPr/>
      </xdr:nvCxnSpPr>
      <xdr:spPr>
        <a:xfrm>
          <a:off x="14592300" y="185911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162561</xdr:rowOff>
    </xdr:from>
    <xdr:to>
      <xdr:col>72</xdr:col>
      <xdr:colOff>38100</xdr:colOff>
      <xdr:row>108</xdr:row>
      <xdr:rowOff>92711</xdr:rowOff>
    </xdr:to>
    <xdr:sp macro="" textlink="">
      <xdr:nvSpPr>
        <xdr:cNvPr id="786" name="楕円 785"/>
        <xdr:cNvSpPr/>
      </xdr:nvSpPr>
      <xdr:spPr>
        <a:xfrm>
          <a:off x="1365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41911</xdr:rowOff>
    </xdr:from>
    <xdr:to>
      <xdr:col>76</xdr:col>
      <xdr:colOff>114300</xdr:colOff>
      <xdr:row>108</xdr:row>
      <xdr:rowOff>74568</xdr:rowOff>
    </xdr:to>
    <xdr:cxnSp macro="">
      <xdr:nvCxnSpPr>
        <xdr:cNvPr id="787" name="直線コネクタ 786"/>
        <xdr:cNvCxnSpPr/>
      </xdr:nvCxnSpPr>
      <xdr:spPr>
        <a:xfrm>
          <a:off x="13703300" y="185585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129902</xdr:rowOff>
    </xdr:from>
    <xdr:to>
      <xdr:col>67</xdr:col>
      <xdr:colOff>101600</xdr:colOff>
      <xdr:row>108</xdr:row>
      <xdr:rowOff>60052</xdr:rowOff>
    </xdr:to>
    <xdr:sp macro="" textlink="">
      <xdr:nvSpPr>
        <xdr:cNvPr id="788" name="楕円 787"/>
        <xdr:cNvSpPr/>
      </xdr:nvSpPr>
      <xdr:spPr>
        <a:xfrm>
          <a:off x="12763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9252</xdr:rowOff>
    </xdr:from>
    <xdr:to>
      <xdr:col>71</xdr:col>
      <xdr:colOff>177800</xdr:colOff>
      <xdr:row>108</xdr:row>
      <xdr:rowOff>41911</xdr:rowOff>
    </xdr:to>
    <xdr:cxnSp macro="">
      <xdr:nvCxnSpPr>
        <xdr:cNvPr id="789" name="直線コネクタ 788"/>
        <xdr:cNvCxnSpPr/>
      </xdr:nvCxnSpPr>
      <xdr:spPr>
        <a:xfrm>
          <a:off x="12814300" y="185258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3"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149151</xdr:rowOff>
    </xdr:from>
    <xdr:ext cx="405111" cy="259045"/>
    <xdr:sp macro="" textlink="">
      <xdr:nvSpPr>
        <xdr:cNvPr id="794" name="n_1mainValue【庁舎】&#10;有形固定資産減価償却率"/>
        <xdr:cNvSpPr txBox="1"/>
      </xdr:nvSpPr>
      <xdr:spPr>
        <a:xfrm>
          <a:off x="152660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116495</xdr:rowOff>
    </xdr:from>
    <xdr:ext cx="405111" cy="259045"/>
    <xdr:sp macro="" textlink="">
      <xdr:nvSpPr>
        <xdr:cNvPr id="795" name="n_2mainValue【庁舎】&#10;有形固定資産減価償却率"/>
        <xdr:cNvSpPr txBox="1"/>
      </xdr:nvSpPr>
      <xdr:spPr>
        <a:xfrm>
          <a:off x="14389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83838</xdr:rowOff>
    </xdr:from>
    <xdr:ext cx="405111" cy="259045"/>
    <xdr:sp macro="" textlink="">
      <xdr:nvSpPr>
        <xdr:cNvPr id="796" name="n_3mainValue【庁舎】&#10;有形固定資産減価償却率"/>
        <xdr:cNvSpPr txBox="1"/>
      </xdr:nvSpPr>
      <xdr:spPr>
        <a:xfrm>
          <a:off x="13500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51179</xdr:rowOff>
    </xdr:from>
    <xdr:ext cx="405111" cy="259045"/>
    <xdr:sp macro="" textlink="">
      <xdr:nvSpPr>
        <xdr:cNvPr id="797" name="n_4mainValue【庁舎】&#10;有形固定資産減価償却率"/>
        <xdr:cNvSpPr txBox="1"/>
      </xdr:nvSpPr>
      <xdr:spPr>
        <a:xfrm>
          <a:off x="12611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839" name="楕円 838"/>
        <xdr:cNvSpPr/>
      </xdr:nvSpPr>
      <xdr:spPr>
        <a:xfrm>
          <a:off x="22110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116495</xdr:rowOff>
    </xdr:from>
    <xdr:ext cx="469744" cy="259045"/>
    <xdr:sp macro="" textlink="">
      <xdr:nvSpPr>
        <xdr:cNvPr id="840" name="【庁舎】&#10;一人当たり面積該当値テキスト"/>
        <xdr:cNvSpPr txBox="1"/>
      </xdr:nvSpPr>
      <xdr:spPr>
        <a:xfrm>
          <a:off x="22199600" y="181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841" name="楕円 840"/>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33745</xdr:rowOff>
    </xdr:to>
    <xdr:cxnSp macro="">
      <xdr:nvCxnSpPr>
        <xdr:cNvPr id="842" name="直線コネクタ 841"/>
        <xdr:cNvCxnSpPr/>
      </xdr:nvCxnSpPr>
      <xdr:spPr>
        <a:xfrm flipV="1">
          <a:off x="21323300" y="1819111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843" name="楕円 842"/>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41911</xdr:rowOff>
    </xdr:to>
    <xdr:cxnSp macro="">
      <xdr:nvCxnSpPr>
        <xdr:cNvPr id="844" name="直線コネクタ 843"/>
        <xdr:cNvCxnSpPr/>
      </xdr:nvCxnSpPr>
      <xdr:spPr>
        <a:xfrm flipV="1">
          <a:off x="20434300" y="182074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xdr:rowOff>
    </xdr:from>
    <xdr:to>
      <xdr:col>102</xdr:col>
      <xdr:colOff>165100</xdr:colOff>
      <xdr:row>106</xdr:row>
      <xdr:rowOff>102507</xdr:rowOff>
    </xdr:to>
    <xdr:sp macro="" textlink="">
      <xdr:nvSpPr>
        <xdr:cNvPr id="845" name="楕円 844"/>
        <xdr:cNvSpPr/>
      </xdr:nvSpPr>
      <xdr:spPr>
        <a:xfrm>
          <a:off x="19494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51707</xdr:rowOff>
    </xdr:to>
    <xdr:cxnSp macro="">
      <xdr:nvCxnSpPr>
        <xdr:cNvPr id="846" name="直線コネクタ 845"/>
        <xdr:cNvCxnSpPr/>
      </xdr:nvCxnSpPr>
      <xdr:spPr>
        <a:xfrm flipV="1">
          <a:off x="19545300" y="182156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47" name="楕円 846"/>
        <xdr:cNvSpPr/>
      </xdr:nvSpPr>
      <xdr:spPr>
        <a:xfrm>
          <a:off x="18605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51707</xdr:rowOff>
    </xdr:from>
    <xdr:to>
      <xdr:col>102</xdr:col>
      <xdr:colOff>114300</xdr:colOff>
      <xdr:row>106</xdr:row>
      <xdr:rowOff>61505</xdr:rowOff>
    </xdr:to>
    <xdr:cxnSp macro="">
      <xdr:nvCxnSpPr>
        <xdr:cNvPr id="848" name="直線コネクタ 847"/>
        <xdr:cNvCxnSpPr/>
      </xdr:nvCxnSpPr>
      <xdr:spPr>
        <a:xfrm flipV="1">
          <a:off x="18656300" y="182254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853" name="n_1main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854" name="n_2mainValue【庁舎】&#10;一人当たり面積"/>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93634</xdr:rowOff>
    </xdr:from>
    <xdr:ext cx="469744" cy="259045"/>
    <xdr:sp macro="" textlink="">
      <xdr:nvSpPr>
        <xdr:cNvPr id="855" name="n_3mainValue【庁舎】&#10;一人当たり面積"/>
        <xdr:cNvSpPr txBox="1"/>
      </xdr:nvSpPr>
      <xdr:spPr>
        <a:xfrm>
          <a:off x="19310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56" name="n_4main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施設の有形固定資産減価償却率については、すべての公共施設で全国平均及び和歌山県平均を上回っており、類似団体と比較しても高い水準にある。特に有形固定資産減価償却率が高い庁舎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耐用年数を大幅に超過しており、耐震強度が不足していることから、令和３年度より新庁舎の建設工事を開始している。一般廃棄物処理施設については、一部事務組合において運営されているが、施設整備基本計画に基づき、令和元年度より基幹改良建設事業に着手している。また、それ以外の公共施設について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年度に策定の個別施設計画において、適正な維持管理に努める。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22,386
22,192
43.91
16,033,496
14,853,620
1,031,702
7,292,764
13,504,020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前年度と比較し微減で推移しているが、大手電力会社からの税収等により</a:t>
          </a:r>
          <a:r>
            <a:rPr kumimoji="1" lang="en-US" altLang="ja-JP" sz="1100">
              <a:latin typeface="ＭＳ Ｐゴシック" panose="020B0600070205080204" pitchFamily="50" charset="-128"/>
              <a:ea typeface="ＭＳ Ｐゴシック" panose="020B0600070205080204" pitchFamily="50" charset="-128"/>
            </a:rPr>
            <a:t>0.52</a:t>
          </a:r>
          <a:r>
            <a:rPr kumimoji="1" lang="ja-JP" altLang="en-US" sz="1100">
              <a:latin typeface="ＭＳ Ｐゴシック" panose="020B0600070205080204" pitchFamily="50" charset="-128"/>
              <a:ea typeface="ＭＳ Ｐゴシック" panose="020B0600070205080204" pitchFamily="50" charset="-128"/>
            </a:rPr>
            <a:t>と類似団体平均を上回っている。しかしながら、新型コロナウイルス感染症の影響に伴う企業収益の低迷や固定資産税における評価替えや主要企業の償却資産等の減少などで税収は減収傾向となっている。税収面での厳しい状況が今後も予想される中、既に導入済のスマートフォン決済事業者を増やし、納税チャンネルを増やすことで、納付推進を図る。さらに、従来からの差押物品の公売、滞納管理による徴収体制の強化など、引き続き市税徴収率の改善、企業誘致の推進など歳入確保に努めるとともに、定員管理・給与の適正化など歳出抑制にも取り組む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54610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54610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54610</xdr:rowOff>
    </xdr:from>
    <xdr:to>
      <xdr:col>11</xdr:col>
      <xdr:colOff>31750</xdr:colOff>
      <xdr:row>40</xdr:row>
      <xdr:rowOff>78740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3810</xdr:rowOff>
    </xdr:from>
    <xdr:to>
      <xdr:col>11</xdr:col>
      <xdr:colOff>82550</xdr:colOff>
      <xdr:row>40</xdr:row>
      <xdr:rowOff>105410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115587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では、人件費が定年退職者の減や補助費等が一部事務組合のひだか病院への負担金の減により、歳出一般財源が減少したことに加え、歳入において、普通交付税や地方消費税交付金、臨時財政対策債等の増加により、歳入一般財源が大幅に増加したことで前年度より</a:t>
          </a:r>
          <a:r>
            <a:rPr kumimoji="1" lang="en-US" altLang="ja-JP" sz="1050">
              <a:latin typeface="ＭＳ Ｐゴシック" panose="020B0600070205080204" pitchFamily="50" charset="-128"/>
              <a:ea typeface="ＭＳ Ｐゴシック" panose="020B0600070205080204" pitchFamily="50" charset="-128"/>
            </a:rPr>
            <a:t>7.9</a:t>
          </a:r>
          <a:r>
            <a:rPr kumimoji="1" lang="ja-JP" altLang="en-US" sz="1050">
              <a:latin typeface="ＭＳ Ｐゴシック" panose="020B0600070205080204" pitchFamily="50" charset="-128"/>
              <a:ea typeface="ＭＳ Ｐゴシック" panose="020B0600070205080204" pitchFamily="50" charset="-128"/>
            </a:rPr>
            <a:t>ポイント大幅に改善し、</a:t>
          </a:r>
          <a:r>
            <a:rPr kumimoji="1" lang="en-US" altLang="ja-JP" sz="1050">
              <a:latin typeface="ＭＳ Ｐゴシック" panose="020B0600070205080204" pitchFamily="50" charset="-128"/>
              <a:ea typeface="ＭＳ Ｐゴシック" panose="020B0600070205080204" pitchFamily="50" charset="-128"/>
            </a:rPr>
            <a:t>96.6%</a:t>
          </a:r>
          <a:r>
            <a:rPr kumimoji="1" lang="ja-JP" altLang="en-US" sz="1050">
              <a:latin typeface="ＭＳ Ｐゴシック" panose="020B0600070205080204" pitchFamily="50" charset="-128"/>
              <a:ea typeface="ＭＳ Ｐゴシック" panose="020B0600070205080204" pitchFamily="50" charset="-128"/>
            </a:rPr>
            <a:t>となった。しかしながら、依然として高い水準にあることに変わりはなく、類似団体の平均値を大きく上回っている。今年度の改善要因についても普通交付税や地方消費税交付金の増といった依存財源によるところであり、義務的経費は増加していることから、今後も引き続き、市税の徴収強化などによる自主財源の確保に努めながらも、定員管理及び給与の適正化、事務事業のスクラップの徹底、経常経費のマイナスシーリングの継続など、より一層の財政健全化をあらゆる側面から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3175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58263"/>
          <a:ext cx="8382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119804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7597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64</xdr:row>
      <xdr:rowOff>131869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926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131869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7597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121090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81069</xdr:rowOff>
    </xdr:from>
    <xdr:to>
      <xdr:col>11</xdr:col>
      <xdr:colOff>82550</xdr:colOff>
      <xdr:row>65</xdr:row>
      <xdr:rowOff>11219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167446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人件費では定員適正化計画において職員数の削減、物件費では経常経費の１割カットや事務の効率化、令和２年度から取り組んでいる経常経費のマイナス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％シーリングの設定などを行い削減に努めてきたところである。前年度と比較すると人口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人当たりの決算額は</a:t>
          </a:r>
          <a:r>
            <a:rPr kumimoji="1" lang="en-US" altLang="ja-JP" sz="1100">
              <a:latin typeface="ＭＳ Ｐゴシック" panose="020B0600070205080204" pitchFamily="50" charset="-128"/>
              <a:ea typeface="ＭＳ Ｐゴシック" panose="020B0600070205080204" pitchFamily="50" charset="-128"/>
            </a:rPr>
            <a:t>9,282</a:t>
          </a:r>
          <a:r>
            <a:rPr kumimoji="1" lang="ja-JP" altLang="en-US" sz="1100">
              <a:latin typeface="ＭＳ Ｐゴシック" panose="020B0600070205080204" pitchFamily="50" charset="-128"/>
              <a:ea typeface="ＭＳ Ｐゴシック" panose="020B0600070205080204" pitchFamily="50" charset="-128"/>
            </a:rPr>
            <a:t>円の増となっているが、これはふるさと納税寄附金の大幅増に伴う関連経費の増や新型コロナウイルスワクチン予防接種委託の皆増により、物件費が増となり、類似団体平均を上回る状況となった。今後も、歳出内容の見直しに取組み、歳出の抑制と適正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145464</xdr:rowOff>
    </xdr:from>
    <xdr:to>
      <xdr:col>23</xdr:col>
      <xdr:colOff>133350</xdr:colOff>
      <xdr:row>82</xdr:row>
      <xdr:rowOff>164128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04364"/>
          <a:ext cx="8382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115337</xdr:rowOff>
    </xdr:from>
    <xdr:to>
      <xdr:col>19</xdr:col>
      <xdr:colOff>133350</xdr:colOff>
      <xdr:row>82</xdr:row>
      <xdr:rowOff>145464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74237"/>
          <a:ext cx="889000" cy="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85675</xdr:rowOff>
    </xdr:from>
    <xdr:to>
      <xdr:col>15</xdr:col>
      <xdr:colOff>82550</xdr:colOff>
      <xdr:row>82</xdr:row>
      <xdr:rowOff>115337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44575"/>
          <a:ext cx="889000" cy="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65084</xdr:rowOff>
    </xdr:from>
    <xdr:to>
      <xdr:col>11</xdr:col>
      <xdr:colOff>31750</xdr:colOff>
      <xdr:row>82</xdr:row>
      <xdr:rowOff>85675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23984"/>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113328</xdr:rowOff>
    </xdr:from>
    <xdr:to>
      <xdr:col>23</xdr:col>
      <xdr:colOff>184150</xdr:colOff>
      <xdr:row>83</xdr:row>
      <xdr:rowOff>43478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7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85405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4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94664</xdr:rowOff>
    </xdr:from>
    <xdr:to>
      <xdr:col>19</xdr:col>
      <xdr:colOff>184150</xdr:colOff>
      <xdr:row>83</xdr:row>
      <xdr:rowOff>24814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9591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3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64537</xdr:rowOff>
    </xdr:from>
    <xdr:to>
      <xdr:col>15</xdr:col>
      <xdr:colOff>133350</xdr:colOff>
      <xdr:row>82</xdr:row>
      <xdr:rowOff>166137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150914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34875</xdr:rowOff>
    </xdr:from>
    <xdr:to>
      <xdr:col>11</xdr:col>
      <xdr:colOff>82550</xdr:colOff>
      <xdr:row>82</xdr:row>
      <xdr:rowOff>136475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146652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6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14284</xdr:rowOff>
    </xdr:from>
    <xdr:to>
      <xdr:col>7</xdr:col>
      <xdr:colOff>31750</xdr:colOff>
      <xdr:row>82</xdr:row>
      <xdr:rowOff>115884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126061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も定員適正化計画に基づき退職者に対して、新規採用職員を抑えるなど定員適正化に努めてきた。今後も人事院勧告に準じた給与改定や国県の方針・指導に基づき、他市の状況も踏まえながら引き続き健全な給与制度の構築と、指数の改善を図り、類似団体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37395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37395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128411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関西電力御坊発電所の防災対策のための消防職員の拡充 や福祉施策を充実するための福祉職員の配置、市立幼稚園４園維持などにより、類似団体の平均値を上回っている。また、事務事業の見直し及び組織機構の見直しを継続的に進めてきているにもかかわらず、人口の減少による母数の減などにより、令和３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人増となった。今後も、将来的な行政需要、再任用短時間勤務職員の活用の促進など、引き続き適正な定員管理に努め、総人件費の抑制を図る。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5383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12301"/>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152702</xdr:rowOff>
    </xdr:from>
    <xdr:to>
      <xdr:col>77</xdr:col>
      <xdr:colOff>44450</xdr:colOff>
      <xdr:row>61</xdr:row>
      <xdr:rowOff>153851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111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149255</xdr:rowOff>
    </xdr:from>
    <xdr:to>
      <xdr:col>72</xdr:col>
      <xdr:colOff>203200</xdr:colOff>
      <xdr:row>61</xdr:row>
      <xdr:rowOff>152702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077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149255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9851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126033</xdr:rowOff>
    </xdr:from>
    <xdr:to>
      <xdr:col>81</xdr:col>
      <xdr:colOff>95250</xdr:colOff>
      <xdr:row>62</xdr:row>
      <xdr:rowOff>56183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98110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101902</xdr:rowOff>
    </xdr:from>
    <xdr:to>
      <xdr:col>73</xdr:col>
      <xdr:colOff>44450</xdr:colOff>
      <xdr:row>62</xdr:row>
      <xdr:rowOff>32052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98455</xdr:rowOff>
    </xdr:from>
    <xdr:to>
      <xdr:col>68</xdr:col>
      <xdr:colOff>203200</xdr:colOff>
      <xdr:row>62</xdr:row>
      <xdr:rowOff>28605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13382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ポイント改善している。起債の元利償還額は増加したものの、臨時財政対策債や普通交付税の増により、標準財政規模が増加している。</a:t>
          </a:r>
        </a:p>
        <a:p>
          <a:r>
            <a:rPr kumimoji="1" lang="ja-JP" altLang="en-US" sz="1100">
              <a:latin typeface="ＭＳ Ｐゴシック" panose="020B0600070205080204" pitchFamily="50" charset="-128"/>
              <a:ea typeface="ＭＳ Ｐゴシック" panose="020B0600070205080204" pitchFamily="50" charset="-128"/>
            </a:rPr>
            <a:t>今後については、元利償還額について、既に発行済の湯川中学校改築事業や小・中学校空調設備整備事業、津波避難タワー建設事業に係る償還に加えて、令和２年度から借入を行っている新庁舎建設事業や一部事務組合の大型事業（基幹改良事業や汚泥再生処理センター建設事業）等により増加見込みであるため、地方税の徴収を更に強化し、徴収率を上げることで、標準税収入の増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88371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3001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88371</xdr:rowOff>
    </xdr:from>
    <xdr:to>
      <xdr:col>77</xdr:col>
      <xdr:colOff>44450</xdr:colOff>
      <xdr:row>37</xdr:row>
      <xdr:rowOff>88371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32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76306</xdr:rowOff>
    </xdr:from>
    <xdr:to>
      <xdr:col>72</xdr:col>
      <xdr:colOff>203200</xdr:colOff>
      <xdr:row>37</xdr:row>
      <xdr:rowOff>88371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199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66252</xdr:rowOff>
    </xdr:from>
    <xdr:to>
      <xdr:col>68</xdr:col>
      <xdr:colOff>152400</xdr:colOff>
      <xdr:row>37</xdr:row>
      <xdr:rowOff>76306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0990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37571</xdr:rowOff>
    </xdr:from>
    <xdr:to>
      <xdr:col>77</xdr:col>
      <xdr:colOff>95250</xdr:colOff>
      <xdr:row>37</xdr:row>
      <xdr:rowOff>139171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123948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6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37571</xdr:rowOff>
    </xdr:from>
    <xdr:to>
      <xdr:col>73</xdr:col>
      <xdr:colOff>44450</xdr:colOff>
      <xdr:row>37</xdr:row>
      <xdr:rowOff>139171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123948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25506</xdr:rowOff>
    </xdr:from>
    <xdr:to>
      <xdr:col>68</xdr:col>
      <xdr:colOff>203200</xdr:colOff>
      <xdr:row>37</xdr:row>
      <xdr:rowOff>127106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111883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101829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元金償還額が起債発行額を上回ったことにより、地方債現在高が減少したことに加え、財政調整基金及び減債基金の積立てに伴い、充当可能基金が増加したことにより、将来負担比率は前年度より</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ポイント改善している。今回、財政調整基金について、９年ぶりに積立てを行ったものの、これまで６年連続で取崩していたため、類似団体平均を上回る要因となっている。</a:t>
          </a:r>
        </a:p>
        <a:p>
          <a:r>
            <a:rPr kumimoji="1" lang="ja-JP" altLang="en-US" sz="1000">
              <a:latin typeface="ＭＳ Ｐゴシック" panose="020B0600070205080204" pitchFamily="50" charset="-128"/>
              <a:ea typeface="ＭＳ Ｐゴシック" panose="020B0600070205080204" pitchFamily="50" charset="-128"/>
            </a:rPr>
            <a:t>地方債現在高については、これまでも基本的な方針として、元金償還額の範囲内に起債発行額を抑えてきており、過去に実施した大型事業の湯川中学校改築事業の完了以降、元金償還額の範囲内で新発債を抑えられていることから減少の傾向にある。しかしながら、今後は、新庁舎建設事業の本体工事開始に伴い、起債発行額が元金償還額を上回る見込みであるほか、組合負担額についても、一部事務組合の大型事業（基幹改良事業や汚泥再生処理センター建設事業）が事業着手となることから増加する見込みである。そのため、これまで以上に事業の優先順位を見定め、交付税措置のある有利な起債の活用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4572</xdr:rowOff>
    </xdr:from>
    <xdr:to>
      <xdr:col>81</xdr:col>
      <xdr:colOff>44450</xdr:colOff>
      <xdr:row>17</xdr:row>
      <xdr:rowOff>17602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1922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17602</xdr:rowOff>
    </xdr:from>
    <xdr:to>
      <xdr:col>77</xdr:col>
      <xdr:colOff>44450</xdr:colOff>
      <xdr:row>17</xdr:row>
      <xdr:rowOff>35458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3225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35458</xdr:rowOff>
    </xdr:from>
    <xdr:to>
      <xdr:col>72</xdr:col>
      <xdr:colOff>203200</xdr:colOff>
      <xdr:row>17</xdr:row>
      <xdr:rowOff>42697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9501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34976</xdr:rowOff>
    </xdr:from>
    <xdr:to>
      <xdr:col>68</xdr:col>
      <xdr:colOff>152400</xdr:colOff>
      <xdr:row>17</xdr:row>
      <xdr:rowOff>42697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94962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125222</xdr:rowOff>
    </xdr:from>
    <xdr:to>
      <xdr:col>81</xdr:col>
      <xdr:colOff>95250</xdr:colOff>
      <xdr:row>17</xdr:row>
      <xdr:rowOff>55372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97299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138252</xdr:rowOff>
    </xdr:from>
    <xdr:to>
      <xdr:col>77</xdr:col>
      <xdr:colOff>95250</xdr:colOff>
      <xdr:row>17</xdr:row>
      <xdr:rowOff>68402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53179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6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156108</xdr:rowOff>
    </xdr:from>
    <xdr:to>
      <xdr:col>73</xdr:col>
      <xdr:colOff>44450</xdr:colOff>
      <xdr:row>17</xdr:row>
      <xdr:rowOff>86258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71035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8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163347</xdr:rowOff>
    </xdr:from>
    <xdr:to>
      <xdr:col>68</xdr:col>
      <xdr:colOff>203200</xdr:colOff>
      <xdr:row>17</xdr:row>
      <xdr:rowOff>93497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78274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9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155626</xdr:rowOff>
    </xdr:from>
    <xdr:to>
      <xdr:col>64</xdr:col>
      <xdr:colOff>152400</xdr:colOff>
      <xdr:row>17</xdr:row>
      <xdr:rowOff>85776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70553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8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22,386
22,192
43.91
16,033,496
14,853,620
1,031,702
7,292,764
13,504,020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定員適正化計画に基づき、退職者数の５割以内の補充採用などの定員適正化に努めてきたところであり、令和３年度は、退職手当について、定年退職者や副市長の減により、前年度より</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ポイント改善となった。類似団体を上回っているのは、関西電力御坊発電所の防災対策のための消防職員の拡充 や福祉施策を充実するための福祉職員の配置、市立幼稚園４園維持などのためであると考えられる。今後も引き続き適正な定員管理を行い、総人件費の抑制に努める。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268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6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物件費の１割カットや事務の効率化、クラウドシステムの導入に加え、令和２年度から取り組んでいる経常経費のマイナス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％シーリングの設定など歳出の削減に取り組んでおり、類似団体の平均を下回っている。さらに、令和３年度は、経常経費のマイナス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％シーリングの継続やごみ処理委託に関連する負担金として、前年度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月に新設した最終処分場埋立物負担金収入が</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百万円増などにより、前年度より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ポイント改善となった。今後も行政事務の多様化や情報管理の厳重化に伴い業務委託やシステム運用経費など増加の傾向にあるため、経費の内容を充分に精査しながら、歳出の抑制に努める。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19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32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以前から生活保護率が高いことや障害福祉サービス費の増加により、類似団体平均を上回っている。また、政策的に推進した</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までの子ども医療費無償化など子育て環境の充実や全国平均を上回っている高齢化の進展などにより、扶助費は増加傾向にある。令和３年度は、普通交付税等の歳入一般財源の大幅増に加え、生活保護費や児童手当の減などにより、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となった。今後も扶助費の抑制にあたり、引き続き生活保護世帯の自立を促すために就労支援員の配置やレセプト点検事業による医療費の過誤納・適正化の審査などを行い、単独施策の内容が財政力に比して過重となっていないかの調査を行うなどの見直し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09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50800</xdr:rowOff>
    </xdr:from>
    <xdr:to>
      <xdr:col>11</xdr:col>
      <xdr:colOff>60325</xdr:colOff>
      <xdr:row>60</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介護保険の保険給付費の増や公共下水道事業の元利償還金の増に伴う他会計繰出金等の増により、類似団体の平均を上回っている。今後も社会保障給付の増加に伴い、介護保険や後期高齢者医療などで高齢者に対する給付費の増加が見込まれることや、公共下水道事業の元利償還金が増加していくことから、社会保障給付については過度な利用がないよう適正な利用を促し、健全な制度運営に取り組む。さらに、公共下水道事業などは経営戦略に則り進めているが、接続状況など経営状況を精査し、必要があれば、計画の見直しや検証を行う。</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268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156391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1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156391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37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56</xdr:row>
      <xdr:rowOff>136797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922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164210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病院事業やごみ処理・し尿処理事業などを行う一部事務組合の負担金が多額となっていることから類似団体平均を上回っている。令和３年度は、御坊広域行政事務組合（ごみ処理・し尿処理施設）の負担金が増となったものの、ひだか病院の負担金が減となったことから、前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となった。今後も補助金については、目的が達成されたと思われるものや不明瞭な補助金などは廃止も視野に削減を図る。さらに、御坊広域行政事務組合においては、今後、大型事業（基幹改良事業や汚泥再生処理センター建設事業）の進捗に伴い、事業費が増額となることから計画的に取り組み、一部事務組合と合わせて歳出削減に取り組む。</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97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は猶予特例債（満期一括償還）や臨時財政対策債等の元金償還額が増加したものの、普通交付税等の歳入一般財源の大幅増に加え、地域再生事業債や公共事業等債等の元金償還額及び臨時財政対策債や退職手当債に伴う利子償還額が減少したため、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となった。今後は、防災関連事業や学校施設環境改善事業等に伴う元金償還額の増加が見込まれることから、継続・単独事業の精査を行い、事業の実施をより一層厳選し、適正な起債の活用・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20039"/>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xdr:rowOff>
    </xdr:from>
    <xdr:to>
      <xdr:col>19</xdr:col>
      <xdr:colOff>187325</xdr:colOff>
      <xdr:row>76</xdr:row>
      <xdr:rowOff>14987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360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14987</xdr:rowOff>
    </xdr:from>
    <xdr:to>
      <xdr:col>15</xdr:col>
      <xdr:colOff>98425</xdr:colOff>
      <xdr:row>76</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45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xdr:rowOff>
    </xdr:from>
    <xdr:to>
      <xdr:col>11</xdr:col>
      <xdr:colOff>9525</xdr:colOff>
      <xdr:row>76</xdr:row>
      <xdr:rowOff>14987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406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126492</xdr:rowOff>
    </xdr:from>
    <xdr:to>
      <xdr:col>20</xdr:col>
      <xdr:colOff>38100</xdr:colOff>
      <xdr:row>76</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41419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7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135636</xdr:rowOff>
    </xdr:from>
    <xdr:to>
      <xdr:col>15</xdr:col>
      <xdr:colOff>149225</xdr:colOff>
      <xdr:row>76</xdr:row>
      <xdr:rowOff>65785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8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135636</xdr:rowOff>
    </xdr:from>
    <xdr:to>
      <xdr:col>11</xdr:col>
      <xdr:colOff>60325</xdr:colOff>
      <xdr:row>76</xdr:row>
      <xdr:rowOff>65785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50564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8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131064</xdr:rowOff>
    </xdr:from>
    <xdr:to>
      <xdr:col>6</xdr:col>
      <xdr:colOff>171450</xdr:colOff>
      <xdr:row>76</xdr:row>
      <xdr:rowOff>61215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45990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7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人件費や扶助費、補助費等が類似団体に比べて高いため、公債費以外としても類似団体の平均を上回っている。令和３年度はすべてにおいて改善したため、前年度より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ポイント改善している。それぞれの対策において真摯に取り組むことで、健全化に向けて徹底した歳出削減・抑制に努める。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16511</xdr:rowOff>
    </xdr:from>
    <xdr:to>
      <xdr:col>82</xdr:col>
      <xdr:colOff>107950</xdr:colOff>
      <xdr:row>80</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561061"/>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119380</xdr:rowOff>
    </xdr:from>
    <xdr:to>
      <xdr:col>78</xdr:col>
      <xdr:colOff>69850</xdr:colOff>
      <xdr:row>81</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835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148589</xdr:rowOff>
    </xdr:from>
    <xdr:to>
      <xdr:col>78</xdr:col>
      <xdr:colOff>120650</xdr:colOff>
      <xdr:row>78</xdr:row>
      <xdr:rowOff>78739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43180</xdr:rowOff>
    </xdr:from>
    <xdr:to>
      <xdr:col>73</xdr:col>
      <xdr:colOff>180975</xdr:colOff>
      <xdr:row>81</xdr:row>
      <xdr:rowOff>54611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930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111761</xdr:rowOff>
    </xdr:from>
    <xdr:to>
      <xdr:col>69</xdr:col>
      <xdr:colOff>92075</xdr:colOff>
      <xdr:row>81</xdr:row>
      <xdr:rowOff>54611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827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45738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1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68580</xdr:rowOff>
    </xdr:from>
    <xdr:to>
      <xdr:col>78</xdr:col>
      <xdr:colOff>120650</xdr:colOff>
      <xdr:row>80</xdr:row>
      <xdr:rowOff>170180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154957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163830</xdr:rowOff>
    </xdr:from>
    <xdr:to>
      <xdr:col>74</xdr:col>
      <xdr:colOff>31750</xdr:colOff>
      <xdr:row>81</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78757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3811</xdr:rowOff>
    </xdr:from>
    <xdr:to>
      <xdr:col>69</xdr:col>
      <xdr:colOff>142875</xdr:colOff>
      <xdr:row>81</xdr:row>
      <xdr:rowOff>105411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90188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60961</xdr:rowOff>
    </xdr:from>
    <xdr:to>
      <xdr:col>65</xdr:col>
      <xdr:colOff>53975</xdr:colOff>
      <xdr:row>80</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147338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132982</xdr:rowOff>
    </xdr:from>
    <xdr:to>
      <xdr:col>29</xdr:col>
      <xdr:colOff>127000</xdr:colOff>
      <xdr:row>15</xdr:row>
      <xdr:rowOff>9436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0907"/>
          <a:ext cx="647700" cy="4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9436</xdr:rowOff>
    </xdr:from>
    <xdr:to>
      <xdr:col>26</xdr:col>
      <xdr:colOff>50800</xdr:colOff>
      <xdr:row>15</xdr:row>
      <xdr:rowOff>52502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8811"/>
          <a:ext cx="698500" cy="43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52502</xdr:rowOff>
    </xdr:from>
    <xdr:to>
      <xdr:col>22</xdr:col>
      <xdr:colOff>114300</xdr:colOff>
      <xdr:row>15</xdr:row>
      <xdr:rowOff>81267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1877"/>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81267</xdr:rowOff>
    </xdr:from>
    <xdr:to>
      <xdr:col>18</xdr:col>
      <xdr:colOff>177800</xdr:colOff>
      <xdr:row>15</xdr:row>
      <xdr:rowOff>151829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00642"/>
          <a:ext cx="698500" cy="70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82182</xdr:rowOff>
    </xdr:from>
    <xdr:to>
      <xdr:col>29</xdr:col>
      <xdr:colOff>177800</xdr:colOff>
      <xdr:row>15</xdr:row>
      <xdr:rowOff>12332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0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98709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130086</xdr:rowOff>
    </xdr:from>
    <xdr:to>
      <xdr:col>26</xdr:col>
      <xdr:colOff>101600</xdr:colOff>
      <xdr:row>15</xdr:row>
      <xdr:rowOff>60236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70413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1702</xdr:rowOff>
    </xdr:from>
    <xdr:to>
      <xdr:col>22</xdr:col>
      <xdr:colOff>165100</xdr:colOff>
      <xdr:row>15</xdr:row>
      <xdr:rowOff>103302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113479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30467</xdr:rowOff>
    </xdr:from>
    <xdr:to>
      <xdr:col>19</xdr:col>
      <xdr:colOff>38100</xdr:colOff>
      <xdr:row>15</xdr:row>
      <xdr:rowOff>132067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142244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101029</xdr:rowOff>
    </xdr:from>
    <xdr:to>
      <xdr:col>15</xdr:col>
      <xdr:colOff>101600</xdr:colOff>
      <xdr:row>16</xdr:row>
      <xdr:rowOff>31179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41356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297029</xdr:rowOff>
    </xdr:from>
    <xdr:to>
      <xdr:col>29</xdr:col>
      <xdr:colOff>127000</xdr:colOff>
      <xdr:row>37</xdr:row>
      <xdr:rowOff>304150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21729"/>
          <a:ext cx="647700" cy="7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281806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6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304150</xdr:rowOff>
    </xdr:from>
    <xdr:to>
      <xdr:col>26</xdr:col>
      <xdr:colOff>50800</xdr:colOff>
      <xdr:row>37</xdr:row>
      <xdr:rowOff>307853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28850"/>
          <a:ext cx="6985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307853</xdr:rowOff>
    </xdr:from>
    <xdr:to>
      <xdr:col>22</xdr:col>
      <xdr:colOff>114300</xdr:colOff>
      <xdr:row>37</xdr:row>
      <xdr:rowOff>311415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32553"/>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311415</xdr:rowOff>
    </xdr:from>
    <xdr:to>
      <xdr:col>18</xdr:col>
      <xdr:colOff>177800</xdr:colOff>
      <xdr:row>37</xdr:row>
      <xdr:rowOff>315900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36115"/>
          <a:ext cx="698500" cy="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246229</xdr:rowOff>
    </xdr:from>
    <xdr:to>
      <xdr:col>29</xdr:col>
      <xdr:colOff>177800</xdr:colOff>
      <xdr:row>38</xdr:row>
      <xdr:rowOff>4929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91306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253350</xdr:rowOff>
    </xdr:from>
    <xdr:to>
      <xdr:col>26</xdr:col>
      <xdr:colOff>101600</xdr:colOff>
      <xdr:row>38</xdr:row>
      <xdr:rowOff>12050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8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22227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257053</xdr:rowOff>
    </xdr:from>
    <xdr:to>
      <xdr:col>22</xdr:col>
      <xdr:colOff>165100</xdr:colOff>
      <xdr:row>38</xdr:row>
      <xdr:rowOff>15753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260615</xdr:rowOff>
    </xdr:from>
    <xdr:to>
      <xdr:col>19</xdr:col>
      <xdr:colOff>38100</xdr:colOff>
      <xdr:row>38</xdr:row>
      <xdr:rowOff>19315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29492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265100</xdr:rowOff>
    </xdr:from>
    <xdr:to>
      <xdr:col>15</xdr:col>
      <xdr:colOff>101600</xdr:colOff>
      <xdr:row>38</xdr:row>
      <xdr:rowOff>23800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8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33977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22,386
22,192
43.91
16,033,496
14,853,620
1,031,702
7,292,764
13,504,020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149428</xdr:rowOff>
    </xdr:from>
    <xdr:to>
      <xdr:col>24</xdr:col>
      <xdr:colOff>63500</xdr:colOff>
      <xdr:row>35</xdr:row>
      <xdr:rowOff>14808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8728"/>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14808</xdr:rowOff>
    </xdr:from>
    <xdr:to>
      <xdr:col>19</xdr:col>
      <xdr:colOff>177800</xdr:colOff>
      <xdr:row>36</xdr:row>
      <xdr:rowOff>4128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5558"/>
          <a:ext cx="889000" cy="1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4128</xdr:rowOff>
    </xdr:from>
    <xdr:to>
      <xdr:col>15</xdr:col>
      <xdr:colOff>50800</xdr:colOff>
      <xdr:row>36</xdr:row>
      <xdr:rowOff>8153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6328"/>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8153</xdr:rowOff>
    </xdr:from>
    <xdr:to>
      <xdr:col>10</xdr:col>
      <xdr:colOff>114300</xdr:colOff>
      <xdr:row>36</xdr:row>
      <xdr:rowOff>56642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80353"/>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98628</xdr:rowOff>
    </xdr:from>
    <xdr:to>
      <xdr:col>24</xdr:col>
      <xdr:colOff>114300</xdr:colOff>
      <xdr:row>35</xdr:row>
      <xdr:rowOff>28778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121505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135458</xdr:rowOff>
    </xdr:from>
    <xdr:to>
      <xdr:col>20</xdr:col>
      <xdr:colOff>38100</xdr:colOff>
      <xdr:row>35</xdr:row>
      <xdr:rowOff>65608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82135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124778</xdr:rowOff>
    </xdr:from>
    <xdr:to>
      <xdr:col>15</xdr:col>
      <xdr:colOff>101600</xdr:colOff>
      <xdr:row>36</xdr:row>
      <xdr:rowOff>54928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71455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128803</xdr:rowOff>
    </xdr:from>
    <xdr:to>
      <xdr:col>10</xdr:col>
      <xdr:colOff>165100</xdr:colOff>
      <xdr:row>36</xdr:row>
      <xdr:rowOff>58953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75480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5842</xdr:rowOff>
    </xdr:from>
    <xdr:to>
      <xdr:col>6</xdr:col>
      <xdr:colOff>38100</xdr:colOff>
      <xdr:row>36</xdr:row>
      <xdr:rowOff>107442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123969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91630</xdr:rowOff>
    </xdr:from>
    <xdr:to>
      <xdr:col>24</xdr:col>
      <xdr:colOff>63500</xdr:colOff>
      <xdr:row>57</xdr:row>
      <xdr:rowOff>103131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64280"/>
          <a:ext cx="8382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103131</xdr:rowOff>
    </xdr:from>
    <xdr:to>
      <xdr:col>19</xdr:col>
      <xdr:colOff>177800</xdr:colOff>
      <xdr:row>57</xdr:row>
      <xdr:rowOff>112442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5781"/>
          <a:ext cx="8890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112442</xdr:rowOff>
    </xdr:from>
    <xdr:to>
      <xdr:col>15</xdr:col>
      <xdr:colOff>50800</xdr:colOff>
      <xdr:row>57</xdr:row>
      <xdr:rowOff>144960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85092"/>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144960</xdr:rowOff>
    </xdr:from>
    <xdr:to>
      <xdr:col>10</xdr:col>
      <xdr:colOff>114300</xdr:colOff>
      <xdr:row>57</xdr:row>
      <xdr:rowOff>159659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17610"/>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40830</xdr:rowOff>
    </xdr:from>
    <xdr:to>
      <xdr:col>24</xdr:col>
      <xdr:colOff>114300</xdr:colOff>
      <xdr:row>57</xdr:row>
      <xdr:rowOff>142430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52331</xdr:rowOff>
    </xdr:from>
    <xdr:to>
      <xdr:col>20</xdr:col>
      <xdr:colOff>38100</xdr:colOff>
      <xdr:row>57</xdr:row>
      <xdr:rowOff>153931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170458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61642</xdr:rowOff>
    </xdr:from>
    <xdr:to>
      <xdr:col>15</xdr:col>
      <xdr:colOff>101600</xdr:colOff>
      <xdr:row>57</xdr:row>
      <xdr:rowOff>163242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154369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2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94160</xdr:rowOff>
    </xdr:from>
    <xdr:to>
      <xdr:col>10</xdr:col>
      <xdr:colOff>165100</xdr:colOff>
      <xdr:row>58</xdr:row>
      <xdr:rowOff>24310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15437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108859</xdr:rowOff>
    </xdr:from>
    <xdr:to>
      <xdr:col>6</xdr:col>
      <xdr:colOff>38100</xdr:colOff>
      <xdr:row>58</xdr:row>
      <xdr:rowOff>39009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30136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83725</xdr:rowOff>
    </xdr:from>
    <xdr:to>
      <xdr:col>24</xdr:col>
      <xdr:colOff>63500</xdr:colOff>
      <xdr:row>79</xdr:row>
      <xdr:rowOff>84852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28275"/>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78908</xdr:rowOff>
    </xdr:from>
    <xdr:to>
      <xdr:col>19</xdr:col>
      <xdr:colOff>177800</xdr:colOff>
      <xdr:row>79</xdr:row>
      <xdr:rowOff>84852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62345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66270</xdr:rowOff>
    </xdr:from>
    <xdr:to>
      <xdr:col>15</xdr:col>
      <xdr:colOff>50800</xdr:colOff>
      <xdr:row>79</xdr:row>
      <xdr:rowOff>78908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10820"/>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66270</xdr:rowOff>
    </xdr:from>
    <xdr:to>
      <xdr:col>10</xdr:col>
      <xdr:colOff>114300</xdr:colOff>
      <xdr:row>79</xdr:row>
      <xdr:rowOff>75757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10820"/>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32925</xdr:rowOff>
    </xdr:from>
    <xdr:to>
      <xdr:col>24</xdr:col>
      <xdr:colOff>114300</xdr:colOff>
      <xdr:row>79</xdr:row>
      <xdr:rowOff>134525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119302</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34052</xdr:rowOff>
    </xdr:from>
    <xdr:to>
      <xdr:col>20</xdr:col>
      <xdr:colOff>38100</xdr:colOff>
      <xdr:row>79</xdr:row>
      <xdr:rowOff>135652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126779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71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28108</xdr:rowOff>
    </xdr:from>
    <xdr:to>
      <xdr:col>15</xdr:col>
      <xdr:colOff>101600</xdr:colOff>
      <xdr:row>79</xdr:row>
      <xdr:rowOff>129708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120835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15470</xdr:rowOff>
    </xdr:from>
    <xdr:to>
      <xdr:col>10</xdr:col>
      <xdr:colOff>165100</xdr:colOff>
      <xdr:row>79</xdr:row>
      <xdr:rowOff>117070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108197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24957</xdr:rowOff>
    </xdr:from>
    <xdr:to>
      <xdr:col>6</xdr:col>
      <xdr:colOff>38100</xdr:colOff>
      <xdr:row>79</xdr:row>
      <xdr:rowOff>126557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117684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51233</xdr:rowOff>
    </xdr:from>
    <xdr:to>
      <xdr:col>24</xdr:col>
      <xdr:colOff>63500</xdr:colOff>
      <xdr:row>95</xdr:row>
      <xdr:rowOff>87770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67533"/>
          <a:ext cx="838200" cy="2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87770</xdr:rowOff>
    </xdr:from>
    <xdr:to>
      <xdr:col>19</xdr:col>
      <xdr:colOff>177800</xdr:colOff>
      <xdr:row>95</xdr:row>
      <xdr:rowOff>115537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5520"/>
          <a:ext cx="889000" cy="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115537</xdr:rowOff>
    </xdr:from>
    <xdr:to>
      <xdr:col>15</xdr:col>
      <xdr:colOff>50800</xdr:colOff>
      <xdr:row>95</xdr:row>
      <xdr:rowOff>128133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0328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112596</xdr:rowOff>
    </xdr:from>
    <xdr:to>
      <xdr:col>10</xdr:col>
      <xdr:colOff>114300</xdr:colOff>
      <xdr:row>95</xdr:row>
      <xdr:rowOff>128133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00346"/>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433</xdr:rowOff>
    </xdr:from>
    <xdr:to>
      <xdr:col>24</xdr:col>
      <xdr:colOff>114300</xdr:colOff>
      <xdr:row>94</xdr:row>
      <xdr:rowOff>102033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23310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36970</xdr:rowOff>
    </xdr:from>
    <xdr:to>
      <xdr:col>20</xdr:col>
      <xdr:colOff>38100</xdr:colOff>
      <xdr:row>95</xdr:row>
      <xdr:rowOff>138570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155097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09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64737</xdr:rowOff>
    </xdr:from>
    <xdr:to>
      <xdr:col>15</xdr:col>
      <xdr:colOff>101600</xdr:colOff>
      <xdr:row>95</xdr:row>
      <xdr:rowOff>166337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11414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2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77333</xdr:rowOff>
    </xdr:from>
    <xdr:to>
      <xdr:col>10</xdr:col>
      <xdr:colOff>165100</xdr:colOff>
      <xdr:row>96</xdr:row>
      <xdr:rowOff>7483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24010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4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61796</xdr:rowOff>
    </xdr:from>
    <xdr:to>
      <xdr:col>6</xdr:col>
      <xdr:colOff>38100</xdr:colOff>
      <xdr:row>95</xdr:row>
      <xdr:rowOff>163396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8473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2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29987</xdr:rowOff>
    </xdr:from>
    <xdr:to>
      <xdr:col>55</xdr:col>
      <xdr:colOff>0</xdr:colOff>
      <xdr:row>37</xdr:row>
      <xdr:rowOff>104641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30737"/>
          <a:ext cx="838200" cy="4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29987</xdr:rowOff>
    </xdr:from>
    <xdr:to>
      <xdr:col>50</xdr:col>
      <xdr:colOff>114300</xdr:colOff>
      <xdr:row>37</xdr:row>
      <xdr:rowOff>137044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30737"/>
          <a:ext cx="889000" cy="44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137044</xdr:rowOff>
    </xdr:from>
    <xdr:to>
      <xdr:col>45</xdr:col>
      <xdr:colOff>177800</xdr:colOff>
      <xdr:row>37</xdr:row>
      <xdr:rowOff>161017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0694"/>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161017</xdr:rowOff>
    </xdr:from>
    <xdr:to>
      <xdr:col>41</xdr:col>
      <xdr:colOff>50800</xdr:colOff>
      <xdr:row>38</xdr:row>
      <xdr:rowOff>10404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4667"/>
          <a:ext cx="889000" cy="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53841</xdr:rowOff>
    </xdr:from>
    <xdr:to>
      <xdr:col>55</xdr:col>
      <xdr:colOff>50800</xdr:colOff>
      <xdr:row>37</xdr:row>
      <xdr:rowOff>155441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32268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150637</xdr:rowOff>
    </xdr:from>
    <xdr:to>
      <xdr:col>50</xdr:col>
      <xdr:colOff>165100</xdr:colOff>
      <xdr:row>35</xdr:row>
      <xdr:rowOff>80787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71914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7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86244</xdr:rowOff>
    </xdr:from>
    <xdr:to>
      <xdr:col>46</xdr:col>
      <xdr:colOff>38100</xdr:colOff>
      <xdr:row>38</xdr:row>
      <xdr:rowOff>16394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110217</xdr:rowOff>
    </xdr:from>
    <xdr:to>
      <xdr:col>41</xdr:col>
      <xdr:colOff>101600</xdr:colOff>
      <xdr:row>38</xdr:row>
      <xdr:rowOff>40367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31494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131054</xdr:rowOff>
    </xdr:from>
    <xdr:to>
      <xdr:col>36</xdr:col>
      <xdr:colOff>165100</xdr:colOff>
      <xdr:row>38</xdr:row>
      <xdr:rowOff>61204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52331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17394</xdr:rowOff>
    </xdr:from>
    <xdr:to>
      <xdr:col>55</xdr:col>
      <xdr:colOff>0</xdr:colOff>
      <xdr:row>57</xdr:row>
      <xdr:rowOff>32619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90044"/>
          <a:ext cx="8382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9114</xdr:rowOff>
    </xdr:from>
    <xdr:to>
      <xdr:col>50</xdr:col>
      <xdr:colOff>114300</xdr:colOff>
      <xdr:row>57</xdr:row>
      <xdr:rowOff>32619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81764"/>
          <a:ext cx="889000" cy="2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9114</xdr:rowOff>
    </xdr:from>
    <xdr:to>
      <xdr:col>45</xdr:col>
      <xdr:colOff>177800</xdr:colOff>
      <xdr:row>57</xdr:row>
      <xdr:rowOff>18693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8176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18693</xdr:rowOff>
    </xdr:from>
    <xdr:to>
      <xdr:col>41</xdr:col>
      <xdr:colOff>50800</xdr:colOff>
      <xdr:row>57</xdr:row>
      <xdr:rowOff>60609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91343"/>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138044</xdr:rowOff>
    </xdr:from>
    <xdr:to>
      <xdr:col>55</xdr:col>
      <xdr:colOff>50800</xdr:colOff>
      <xdr:row>57</xdr:row>
      <xdr:rowOff>68194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3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116471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153269</xdr:rowOff>
    </xdr:from>
    <xdr:to>
      <xdr:col>50</xdr:col>
      <xdr:colOff>165100</xdr:colOff>
      <xdr:row>57</xdr:row>
      <xdr:rowOff>83419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74546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129764</xdr:rowOff>
    </xdr:from>
    <xdr:to>
      <xdr:col>46</xdr:col>
      <xdr:colOff>38100</xdr:colOff>
      <xdr:row>57</xdr:row>
      <xdr:rowOff>59914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51041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139343</xdr:rowOff>
    </xdr:from>
    <xdr:to>
      <xdr:col>41</xdr:col>
      <xdr:colOff>101600</xdr:colOff>
      <xdr:row>57</xdr:row>
      <xdr:rowOff>69493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60620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9809</xdr:rowOff>
    </xdr:from>
    <xdr:to>
      <xdr:col>36</xdr:col>
      <xdr:colOff>165100</xdr:colOff>
      <xdr:row>57</xdr:row>
      <xdr:rowOff>111409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102536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18245</xdr:rowOff>
    </xdr:from>
    <xdr:to>
      <xdr:col>55</xdr:col>
      <xdr:colOff>0</xdr:colOff>
      <xdr:row>77</xdr:row>
      <xdr:rowOff>22422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19895"/>
          <a:ext cx="8382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18245</xdr:rowOff>
    </xdr:from>
    <xdr:to>
      <xdr:col>50</xdr:col>
      <xdr:colOff>114300</xdr:colOff>
      <xdr:row>77</xdr:row>
      <xdr:rowOff>53381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19895"/>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53381</xdr:rowOff>
    </xdr:from>
    <xdr:to>
      <xdr:col>45</xdr:col>
      <xdr:colOff>177800</xdr:colOff>
      <xdr:row>77</xdr:row>
      <xdr:rowOff>62885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55031"/>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62885</xdr:rowOff>
    </xdr:from>
    <xdr:to>
      <xdr:col>41</xdr:col>
      <xdr:colOff>50800</xdr:colOff>
      <xdr:row>77</xdr:row>
      <xdr:rowOff>167486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64535"/>
          <a:ext cx="889000" cy="10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143072</xdr:rowOff>
    </xdr:from>
    <xdr:to>
      <xdr:col>55</xdr:col>
      <xdr:colOff>50800</xdr:colOff>
      <xdr:row>77</xdr:row>
      <xdr:rowOff>73222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165949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2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138895</xdr:rowOff>
    </xdr:from>
    <xdr:to>
      <xdr:col>50</xdr:col>
      <xdr:colOff>165100</xdr:colOff>
      <xdr:row>77</xdr:row>
      <xdr:rowOff>69045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85572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4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2581</xdr:rowOff>
    </xdr:from>
    <xdr:to>
      <xdr:col>46</xdr:col>
      <xdr:colOff>38100</xdr:colOff>
      <xdr:row>77</xdr:row>
      <xdr:rowOff>104181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12085</xdr:rowOff>
    </xdr:from>
    <xdr:to>
      <xdr:col>41</xdr:col>
      <xdr:colOff>101600</xdr:colOff>
      <xdr:row>77</xdr:row>
      <xdr:rowOff>113685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104812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116686</xdr:rowOff>
    </xdr:from>
    <xdr:to>
      <xdr:col>36</xdr:col>
      <xdr:colOff>165100</xdr:colOff>
      <xdr:row>78</xdr:row>
      <xdr:rowOff>46836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37963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1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163030</xdr:rowOff>
    </xdr:from>
    <xdr:to>
      <xdr:col>55</xdr:col>
      <xdr:colOff>0</xdr:colOff>
      <xdr:row>98</xdr:row>
      <xdr:rowOff>20709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93680"/>
          <a:ext cx="838200" cy="2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135448</xdr:rowOff>
    </xdr:from>
    <xdr:to>
      <xdr:col>50</xdr:col>
      <xdr:colOff>114300</xdr:colOff>
      <xdr:row>98</xdr:row>
      <xdr:rowOff>20709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66098"/>
          <a:ext cx="889000" cy="5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135448</xdr:rowOff>
    </xdr:from>
    <xdr:to>
      <xdr:col>45</xdr:col>
      <xdr:colOff>177800</xdr:colOff>
      <xdr:row>97</xdr:row>
      <xdr:rowOff>136486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66098"/>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110151</xdr:rowOff>
    </xdr:from>
    <xdr:to>
      <xdr:col>41</xdr:col>
      <xdr:colOff>50800</xdr:colOff>
      <xdr:row>97</xdr:row>
      <xdr:rowOff>136486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4080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112230</xdr:rowOff>
    </xdr:from>
    <xdr:to>
      <xdr:col>55</xdr:col>
      <xdr:colOff>50800</xdr:colOff>
      <xdr:row>98</xdr:row>
      <xdr:rowOff>42380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27157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141359</xdr:rowOff>
    </xdr:from>
    <xdr:to>
      <xdr:col>50</xdr:col>
      <xdr:colOff>165100</xdr:colOff>
      <xdr:row>98</xdr:row>
      <xdr:rowOff>71509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62636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84648</xdr:rowOff>
    </xdr:from>
    <xdr:to>
      <xdr:col>46</xdr:col>
      <xdr:colOff>38100</xdr:colOff>
      <xdr:row>98</xdr:row>
      <xdr:rowOff>14798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0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85686</xdr:rowOff>
    </xdr:from>
    <xdr:to>
      <xdr:col>41</xdr:col>
      <xdr:colOff>101600</xdr:colOff>
      <xdr:row>98</xdr:row>
      <xdr:rowOff>15836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6963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59351</xdr:rowOff>
    </xdr:from>
    <xdr:to>
      <xdr:col>36</xdr:col>
      <xdr:colOff>165100</xdr:colOff>
      <xdr:row>97</xdr:row>
      <xdr:rowOff>160951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152078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8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20262</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5362"/>
          <a:ext cx="8382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5460</xdr:rowOff>
    </xdr:from>
    <xdr:to>
      <xdr:col>81</xdr:col>
      <xdr:colOff>50800</xdr:colOff>
      <xdr:row>38</xdr:row>
      <xdr:rowOff>20262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20560"/>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5460</xdr:rowOff>
    </xdr:from>
    <xdr:to>
      <xdr:col>76</xdr:col>
      <xdr:colOff>114300</xdr:colOff>
      <xdr:row>38</xdr:row>
      <xdr:rowOff>16359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20560"/>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16359</xdr:rowOff>
    </xdr:from>
    <xdr:to>
      <xdr:col>71</xdr:col>
      <xdr:colOff>177800</xdr:colOff>
      <xdr:row>38</xdr:row>
      <xdr:rowOff>23057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1459"/>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140912</xdr:rowOff>
    </xdr:from>
    <xdr:to>
      <xdr:col>81</xdr:col>
      <xdr:colOff>101600</xdr:colOff>
      <xdr:row>38</xdr:row>
      <xdr:rowOff>71062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62189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126111</xdr:rowOff>
    </xdr:from>
    <xdr:to>
      <xdr:col>76</xdr:col>
      <xdr:colOff>165100</xdr:colOff>
      <xdr:row>38</xdr:row>
      <xdr:rowOff>56260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47387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6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137009</xdr:rowOff>
    </xdr:from>
    <xdr:to>
      <xdr:col>72</xdr:col>
      <xdr:colOff>38100</xdr:colOff>
      <xdr:row>38</xdr:row>
      <xdr:rowOff>67159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58286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143707</xdr:rowOff>
    </xdr:from>
    <xdr:to>
      <xdr:col>67</xdr:col>
      <xdr:colOff>101600</xdr:colOff>
      <xdr:row>38</xdr:row>
      <xdr:rowOff>73857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64984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0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54811</xdr:rowOff>
    </xdr:from>
    <xdr:to>
      <xdr:col>85</xdr:col>
      <xdr:colOff>127000</xdr:colOff>
      <xdr:row>78</xdr:row>
      <xdr:rowOff>65308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27911"/>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65308</xdr:rowOff>
    </xdr:from>
    <xdr:to>
      <xdr:col>81</xdr:col>
      <xdr:colOff>50800</xdr:colOff>
      <xdr:row>78</xdr:row>
      <xdr:rowOff>70709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3840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70709</xdr:rowOff>
    </xdr:from>
    <xdr:to>
      <xdr:col>76</xdr:col>
      <xdr:colOff>114300</xdr:colOff>
      <xdr:row>78</xdr:row>
      <xdr:rowOff>73546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4380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73546</xdr:rowOff>
    </xdr:from>
    <xdr:to>
      <xdr:col>71</xdr:col>
      <xdr:colOff>177800</xdr:colOff>
      <xdr:row>78</xdr:row>
      <xdr:rowOff>77471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46646"/>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4011</xdr:rowOff>
    </xdr:from>
    <xdr:to>
      <xdr:col>85</xdr:col>
      <xdr:colOff>177800</xdr:colOff>
      <xdr:row>78</xdr:row>
      <xdr:rowOff>105611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14508</xdr:rowOff>
    </xdr:from>
    <xdr:to>
      <xdr:col>81</xdr:col>
      <xdr:colOff>101600</xdr:colOff>
      <xdr:row>78</xdr:row>
      <xdr:rowOff>116108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107235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19909</xdr:rowOff>
    </xdr:from>
    <xdr:to>
      <xdr:col>76</xdr:col>
      <xdr:colOff>165100</xdr:colOff>
      <xdr:row>78</xdr:row>
      <xdr:rowOff>121509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112636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22746</xdr:rowOff>
    </xdr:from>
    <xdr:to>
      <xdr:col>72</xdr:col>
      <xdr:colOff>38100</xdr:colOff>
      <xdr:row>78</xdr:row>
      <xdr:rowOff>124346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115473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26671</xdr:rowOff>
    </xdr:from>
    <xdr:to>
      <xdr:col>67</xdr:col>
      <xdr:colOff>101600</xdr:colOff>
      <xdr:row>78</xdr:row>
      <xdr:rowOff>128271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119398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107956</xdr:rowOff>
    </xdr:from>
    <xdr:to>
      <xdr:col>85</xdr:col>
      <xdr:colOff>127000</xdr:colOff>
      <xdr:row>98</xdr:row>
      <xdr:rowOff>138785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0056"/>
          <a:ext cx="8382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128818</xdr:rowOff>
    </xdr:from>
    <xdr:to>
      <xdr:col>81</xdr:col>
      <xdr:colOff>50800</xdr:colOff>
      <xdr:row>98</xdr:row>
      <xdr:rowOff>138785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30918"/>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127895</xdr:rowOff>
    </xdr:from>
    <xdr:to>
      <xdr:col>76</xdr:col>
      <xdr:colOff>114300</xdr:colOff>
      <xdr:row>98</xdr:row>
      <xdr:rowOff>128818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29995"/>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119462</xdr:rowOff>
    </xdr:from>
    <xdr:to>
      <xdr:col>71</xdr:col>
      <xdr:colOff>177800</xdr:colOff>
      <xdr:row>98</xdr:row>
      <xdr:rowOff>127895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21562"/>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57156</xdr:rowOff>
    </xdr:from>
    <xdr:to>
      <xdr:col>85</xdr:col>
      <xdr:colOff>177800</xdr:colOff>
      <xdr:row>98</xdr:row>
      <xdr:rowOff>158756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143533</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87985</xdr:rowOff>
    </xdr:from>
    <xdr:to>
      <xdr:col>81</xdr:col>
      <xdr:colOff>101600</xdr:colOff>
      <xdr:row>99</xdr:row>
      <xdr:rowOff>18135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9262</xdr:rowOff>
    </xdr:from>
    <xdr:ext cx="378565"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2017" y="16982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78018</xdr:rowOff>
    </xdr:from>
    <xdr:to>
      <xdr:col>76</xdr:col>
      <xdr:colOff>165100</xdr:colOff>
      <xdr:row>99</xdr:row>
      <xdr:rowOff>8168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170745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77095</xdr:rowOff>
    </xdr:from>
    <xdr:to>
      <xdr:col>72</xdr:col>
      <xdr:colOff>38100</xdr:colOff>
      <xdr:row>99</xdr:row>
      <xdr:rowOff>7245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169822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68662</xdr:rowOff>
    </xdr:from>
    <xdr:to>
      <xdr:col>67</xdr:col>
      <xdr:colOff>101600</xdr:colOff>
      <xdr:row>98</xdr:row>
      <xdr:rowOff>170262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161389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43593</xdr:rowOff>
    </xdr:from>
    <xdr:to>
      <xdr:col>116</xdr:col>
      <xdr:colOff>63500</xdr:colOff>
      <xdr:row>59</xdr:row>
      <xdr:rowOff>43612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59143"/>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43612</xdr:rowOff>
    </xdr:from>
    <xdr:to>
      <xdr:col>111</xdr:col>
      <xdr:colOff>177800</xdr:colOff>
      <xdr:row>59</xdr:row>
      <xdr:rowOff>43631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5916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43631</xdr:rowOff>
    </xdr:from>
    <xdr:to>
      <xdr:col>107</xdr:col>
      <xdr:colOff>50800</xdr:colOff>
      <xdr:row>59</xdr:row>
      <xdr:rowOff>43650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91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43650</xdr:rowOff>
    </xdr:from>
    <xdr:to>
      <xdr:col>102</xdr:col>
      <xdr:colOff>114300</xdr:colOff>
      <xdr:row>59</xdr:row>
      <xdr:rowOff>43650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164243</xdr:rowOff>
    </xdr:from>
    <xdr:to>
      <xdr:col>116</xdr:col>
      <xdr:colOff>114300</xdr:colOff>
      <xdr:row>59</xdr:row>
      <xdr:rowOff>94393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79170</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3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164262</xdr:rowOff>
    </xdr:from>
    <xdr:to>
      <xdr:col>112</xdr:col>
      <xdr:colOff>38100</xdr:colOff>
      <xdr:row>59</xdr:row>
      <xdr:rowOff>94412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85539</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164281</xdr:rowOff>
    </xdr:from>
    <xdr:to>
      <xdr:col>107</xdr:col>
      <xdr:colOff>101600</xdr:colOff>
      <xdr:row>59</xdr:row>
      <xdr:rowOff>94431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85558</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1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164300</xdr:rowOff>
    </xdr:from>
    <xdr:to>
      <xdr:col>102</xdr:col>
      <xdr:colOff>165100</xdr:colOff>
      <xdr:row>59</xdr:row>
      <xdr:rowOff>94450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85577</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164300</xdr:rowOff>
    </xdr:from>
    <xdr:to>
      <xdr:col>98</xdr:col>
      <xdr:colOff>38100</xdr:colOff>
      <xdr:row>59</xdr:row>
      <xdr:rowOff>94450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85577</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11586</xdr:rowOff>
    </xdr:from>
    <xdr:to>
      <xdr:col>116</xdr:col>
      <xdr:colOff>63500</xdr:colOff>
      <xdr:row>75</xdr:row>
      <xdr:rowOff>35883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70336"/>
          <a:ext cx="8382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35883</xdr:rowOff>
    </xdr:from>
    <xdr:to>
      <xdr:col>111</xdr:col>
      <xdr:colOff>177800</xdr:colOff>
      <xdr:row>75</xdr:row>
      <xdr:rowOff>81586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94633"/>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81586</xdr:rowOff>
    </xdr:from>
    <xdr:to>
      <xdr:col>107</xdr:col>
      <xdr:colOff>50800</xdr:colOff>
      <xdr:row>75</xdr:row>
      <xdr:rowOff>110390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4033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110390</xdr:rowOff>
    </xdr:from>
    <xdr:to>
      <xdr:col>102</xdr:col>
      <xdr:colOff>114300</xdr:colOff>
      <xdr:row>75</xdr:row>
      <xdr:rowOff>160437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69140"/>
          <a:ext cx="889000" cy="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132236</xdr:rowOff>
    </xdr:from>
    <xdr:to>
      <xdr:col>116</xdr:col>
      <xdr:colOff>114300</xdr:colOff>
      <xdr:row>75</xdr:row>
      <xdr:rowOff>62386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155113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156533</xdr:rowOff>
    </xdr:from>
    <xdr:to>
      <xdr:col>112</xdr:col>
      <xdr:colOff>38100</xdr:colOff>
      <xdr:row>75</xdr:row>
      <xdr:rowOff>86683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103210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30786</xdr:rowOff>
    </xdr:from>
    <xdr:to>
      <xdr:col>107</xdr:col>
      <xdr:colOff>101600</xdr:colOff>
      <xdr:row>75</xdr:row>
      <xdr:rowOff>132386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148913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59590</xdr:rowOff>
    </xdr:from>
    <xdr:to>
      <xdr:col>102</xdr:col>
      <xdr:colOff>165100</xdr:colOff>
      <xdr:row>75</xdr:row>
      <xdr:rowOff>161190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152317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109637</xdr:rowOff>
    </xdr:from>
    <xdr:to>
      <xdr:col>98</xdr:col>
      <xdr:colOff>38100</xdr:colOff>
      <xdr:row>76</xdr:row>
      <xdr:rowOff>39787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30914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令和３年度の歳出決算総額は、住民一人当たり</a:t>
          </a:r>
          <a:r>
            <a:rPr kumimoji="1" lang="en-US" altLang="ja-JP" sz="1100">
              <a:latin typeface="ＭＳ Ｐゴシック" panose="020B0600070205080204" pitchFamily="50" charset="-128"/>
              <a:ea typeface="ＭＳ Ｐゴシック" panose="020B0600070205080204" pitchFamily="50" charset="-128"/>
            </a:rPr>
            <a:t>663,523</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義務的経費は、公債費を除いて、類似団体平均より高い水準となっており、人件費において、新型コロナワクチン接種事業や衆議院議員総選挙事業等による時間外勤務手当や会計年度任用職員の増により、前年度比</a:t>
          </a:r>
          <a:r>
            <a:rPr kumimoji="1" lang="en-US" altLang="ja-JP" sz="1100">
              <a:latin typeface="ＭＳ Ｐゴシック" panose="020B0600070205080204" pitchFamily="50" charset="-128"/>
              <a:ea typeface="ＭＳ Ｐゴシック" panose="020B0600070205080204" pitchFamily="50" charset="-128"/>
            </a:rPr>
            <a:t>2,900</a:t>
          </a:r>
          <a:r>
            <a:rPr kumimoji="1" lang="ja-JP" altLang="en-US" sz="1100">
              <a:latin typeface="ＭＳ Ｐゴシック" panose="020B0600070205080204" pitchFamily="50" charset="-128"/>
              <a:ea typeface="ＭＳ Ｐゴシック" panose="020B0600070205080204" pitchFamily="50" charset="-128"/>
            </a:rPr>
            <a:t>円の増となった。また扶助費においても、国の新型コロナウイルス感染症支援策である、子育て世帯臨時特別給付金や子育て世帯生活支援特別給付金（ひとり親・その他世帯分）の増により、前年度比</a:t>
          </a:r>
          <a:r>
            <a:rPr kumimoji="1" lang="en-US" altLang="ja-JP" sz="1100">
              <a:latin typeface="ＭＳ Ｐゴシック" panose="020B0600070205080204" pitchFamily="50" charset="-128"/>
              <a:ea typeface="ＭＳ Ｐゴシック" panose="020B0600070205080204" pitchFamily="50" charset="-128"/>
            </a:rPr>
            <a:t>27,295</a:t>
          </a:r>
          <a:r>
            <a:rPr kumimoji="1" lang="ja-JP" altLang="en-US" sz="1100">
              <a:latin typeface="ＭＳ Ｐゴシック" panose="020B0600070205080204" pitchFamily="50" charset="-128"/>
              <a:ea typeface="ＭＳ Ｐゴシック" panose="020B0600070205080204" pitchFamily="50" charset="-128"/>
            </a:rPr>
            <a:t>円の増となった。さらに公債費においても、猶予特例債の満期一括償還などで元金償還金が増えたことにより、前年度比</a:t>
          </a:r>
          <a:r>
            <a:rPr kumimoji="1" lang="en-US" altLang="ja-JP" sz="1100">
              <a:latin typeface="ＭＳ Ｐゴシック" panose="020B0600070205080204" pitchFamily="50" charset="-128"/>
              <a:ea typeface="ＭＳ Ｐゴシック" panose="020B0600070205080204" pitchFamily="50" charset="-128"/>
            </a:rPr>
            <a:t>3,214</a:t>
          </a:r>
          <a:r>
            <a:rPr kumimoji="1" lang="ja-JP" altLang="en-US" sz="1100">
              <a:latin typeface="ＭＳ Ｐゴシック" panose="020B0600070205080204" pitchFamily="50" charset="-128"/>
              <a:ea typeface="ＭＳ Ｐゴシック" panose="020B0600070205080204" pitchFamily="50" charset="-128"/>
            </a:rPr>
            <a:t>円の増となったことから、義務的経費全体では前年度より</a:t>
          </a:r>
          <a:r>
            <a:rPr kumimoji="1" lang="en-US" altLang="ja-JP" sz="1100">
              <a:latin typeface="ＭＳ Ｐゴシック" panose="020B0600070205080204" pitchFamily="50" charset="-128"/>
              <a:ea typeface="ＭＳ Ｐゴシック" panose="020B0600070205080204" pitchFamily="50" charset="-128"/>
            </a:rPr>
            <a:t>33,409</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投資的経費は、類似団体平均より低い水準となっている。普通建設事業費のうち新規事業において、新庁舎建設工事の開始に伴う新庁舎建設事業の増はあったものの、高機能消防指令センターの整備事業等の皆減により、前年度比</a:t>
          </a:r>
          <a:r>
            <a:rPr kumimoji="1" lang="en-US" altLang="ja-JP" sz="1100">
              <a:latin typeface="ＭＳ Ｐゴシック" panose="020B0600070205080204" pitchFamily="50" charset="-128"/>
              <a:ea typeface="ＭＳ Ｐゴシック" panose="020B0600070205080204" pitchFamily="50" charset="-128"/>
            </a:rPr>
            <a:t>731</a:t>
          </a:r>
          <a:r>
            <a:rPr kumimoji="1" lang="ja-JP" altLang="en-US" sz="1100">
              <a:latin typeface="ＭＳ Ｐゴシック" panose="020B0600070205080204" pitchFamily="50" charset="-128"/>
              <a:ea typeface="ＭＳ Ｐゴシック" panose="020B0600070205080204" pitchFamily="50" charset="-128"/>
            </a:rPr>
            <a:t>円の減となった。一方、更新事業においては、御坊大橋耐震補強事業（事故繰越）等の皆増により、普通建設事業費で前年度比</a:t>
          </a:r>
          <a:r>
            <a:rPr kumimoji="1" lang="en-US" altLang="ja-JP" sz="1100">
              <a:latin typeface="ＭＳ Ｐゴシック" panose="020B0600070205080204" pitchFamily="50" charset="-128"/>
              <a:ea typeface="ＭＳ Ｐゴシック" panose="020B0600070205080204" pitchFamily="50" charset="-128"/>
            </a:rPr>
            <a:t>6,371</a:t>
          </a:r>
          <a:r>
            <a:rPr kumimoji="1" lang="ja-JP" altLang="en-US" sz="1100">
              <a:latin typeface="ＭＳ Ｐゴシック" panose="020B0600070205080204" pitchFamily="50" charset="-128"/>
              <a:ea typeface="ＭＳ Ｐゴシック" panose="020B0600070205080204" pitchFamily="50" charset="-128"/>
            </a:rPr>
            <a:t>円の増となったことから、全体で前年度比</a:t>
          </a:r>
          <a:r>
            <a:rPr kumimoji="1" lang="en-US" altLang="ja-JP" sz="1100">
              <a:latin typeface="ＭＳ Ｐゴシック" panose="020B0600070205080204" pitchFamily="50" charset="-128"/>
              <a:ea typeface="ＭＳ Ｐゴシック" panose="020B0600070205080204" pitchFamily="50" charset="-128"/>
            </a:rPr>
            <a:t>3,330</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消費的経費は、補助費等において、特別定額給付金の皆減により、前年度比</a:t>
          </a:r>
          <a:r>
            <a:rPr kumimoji="1" lang="en-US" altLang="ja-JP" sz="1100">
              <a:latin typeface="ＭＳ Ｐゴシック" panose="020B0600070205080204" pitchFamily="50" charset="-128"/>
              <a:ea typeface="ＭＳ Ｐゴシック" panose="020B0600070205080204" pitchFamily="50" charset="-128"/>
            </a:rPr>
            <a:t>109,594</a:t>
          </a:r>
          <a:r>
            <a:rPr kumimoji="1" lang="ja-JP" altLang="en-US" sz="1100">
              <a:latin typeface="ＭＳ Ｐゴシック" panose="020B0600070205080204" pitchFamily="50" charset="-128"/>
              <a:ea typeface="ＭＳ Ｐゴシック" panose="020B0600070205080204" pitchFamily="50" charset="-128"/>
            </a:rPr>
            <a:t>円の大幅減となった。また物件費が、ふるさと納税寄附金の増に伴う関連経費の増や新型コロナウイルスワクチン予防接種委託の皆増により、前年度比</a:t>
          </a:r>
          <a:r>
            <a:rPr kumimoji="1" lang="en-US" altLang="ja-JP" sz="1100">
              <a:latin typeface="ＭＳ Ｐゴシック" panose="020B0600070205080204" pitchFamily="50" charset="-128"/>
              <a:ea typeface="ＭＳ Ｐゴシック" panose="020B0600070205080204" pitchFamily="50" charset="-128"/>
            </a:rPr>
            <a:t>5,031</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その他は、積立金が財政調整基金や臨時財政対策債償還基金費分の減債基金への積立により、前年度比</a:t>
          </a:r>
          <a:r>
            <a:rPr kumimoji="1" lang="en-US" altLang="ja-JP" sz="1100">
              <a:latin typeface="ＭＳ Ｐゴシック" panose="020B0600070205080204" pitchFamily="50" charset="-128"/>
              <a:ea typeface="ＭＳ Ｐゴシック" panose="020B0600070205080204" pitchFamily="50" charset="-128"/>
            </a:rPr>
            <a:t>13,486</a:t>
          </a:r>
          <a:r>
            <a:rPr kumimoji="1" lang="ja-JP" altLang="en-US" sz="11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22,386
22,192
43.91
16,033,496
14,853,620
1,031,702
7,292,764
13,504,020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163132</xdr:rowOff>
    </xdr:from>
    <xdr:to>
      <xdr:col>24</xdr:col>
      <xdr:colOff>63500</xdr:colOff>
      <xdr:row>33</xdr:row>
      <xdr:rowOff>169037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20982"/>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131509</xdr:rowOff>
    </xdr:from>
    <xdr:to>
      <xdr:col>19</xdr:col>
      <xdr:colOff>177800</xdr:colOff>
      <xdr:row>33</xdr:row>
      <xdr:rowOff>163132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8935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131509</xdr:rowOff>
    </xdr:from>
    <xdr:to>
      <xdr:col>15</xdr:col>
      <xdr:colOff>50800</xdr:colOff>
      <xdr:row>33</xdr:row>
      <xdr:rowOff>167894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89359"/>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167894</xdr:rowOff>
    </xdr:from>
    <xdr:to>
      <xdr:col>10</xdr:col>
      <xdr:colOff>114300</xdr:colOff>
      <xdr:row>34</xdr:row>
      <xdr:rowOff>17399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574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118237</xdr:rowOff>
    </xdr:from>
    <xdr:to>
      <xdr:col>24</xdr:col>
      <xdr:colOff>114300</xdr:colOff>
      <xdr:row>34</xdr:row>
      <xdr:rowOff>48387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141114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112332</xdr:rowOff>
    </xdr:from>
    <xdr:to>
      <xdr:col>20</xdr:col>
      <xdr:colOff>38100</xdr:colOff>
      <xdr:row>34</xdr:row>
      <xdr:rowOff>42482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59009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80709</xdr:rowOff>
    </xdr:from>
    <xdr:to>
      <xdr:col>15</xdr:col>
      <xdr:colOff>101600</xdr:colOff>
      <xdr:row>34</xdr:row>
      <xdr:rowOff>10859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27386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117094</xdr:rowOff>
    </xdr:from>
    <xdr:to>
      <xdr:col>10</xdr:col>
      <xdr:colOff>165100</xdr:colOff>
      <xdr:row>34</xdr:row>
      <xdr:rowOff>47244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63771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138049</xdr:rowOff>
    </xdr:from>
    <xdr:to>
      <xdr:col>6</xdr:col>
      <xdr:colOff>38100</xdr:colOff>
      <xdr:row>34</xdr:row>
      <xdr:rowOff>68199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84726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150524</xdr:rowOff>
    </xdr:from>
    <xdr:to>
      <xdr:col>24</xdr:col>
      <xdr:colOff>63500</xdr:colOff>
      <xdr:row>58</xdr:row>
      <xdr:rowOff>69193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3174"/>
          <a:ext cx="838200" cy="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150524</xdr:rowOff>
    </xdr:from>
    <xdr:to>
      <xdr:col>19</xdr:col>
      <xdr:colOff>177800</xdr:colOff>
      <xdr:row>58</xdr:row>
      <xdr:rowOff>110954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3174"/>
          <a:ext cx="889000" cy="1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110954</xdr:rowOff>
    </xdr:from>
    <xdr:to>
      <xdr:col>15</xdr:col>
      <xdr:colOff>50800</xdr:colOff>
      <xdr:row>58</xdr:row>
      <xdr:rowOff>127410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5054"/>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127410</xdr:rowOff>
    </xdr:from>
    <xdr:to>
      <xdr:col>10</xdr:col>
      <xdr:colOff>114300</xdr:colOff>
      <xdr:row>58</xdr:row>
      <xdr:rowOff>130555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1510"/>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18393</xdr:rowOff>
    </xdr:from>
    <xdr:to>
      <xdr:col>24</xdr:col>
      <xdr:colOff>114300</xdr:colOff>
      <xdr:row>58</xdr:row>
      <xdr:rowOff>119993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99724</xdr:rowOff>
    </xdr:from>
    <xdr:to>
      <xdr:col>20</xdr:col>
      <xdr:colOff>38100</xdr:colOff>
      <xdr:row>58</xdr:row>
      <xdr:rowOff>29874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21001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6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60154</xdr:rowOff>
    </xdr:from>
    <xdr:to>
      <xdr:col>15</xdr:col>
      <xdr:colOff>101600</xdr:colOff>
      <xdr:row>58</xdr:row>
      <xdr:rowOff>161754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152881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76610</xdr:rowOff>
    </xdr:from>
    <xdr:to>
      <xdr:col>10</xdr:col>
      <xdr:colOff>165100</xdr:colOff>
      <xdr:row>59</xdr:row>
      <xdr:rowOff>6760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169337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79755</xdr:rowOff>
    </xdr:from>
    <xdr:to>
      <xdr:col>6</xdr:col>
      <xdr:colOff>38100</xdr:colOff>
      <xdr:row>59</xdr:row>
      <xdr:rowOff>9905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91177</xdr:rowOff>
    </xdr:from>
    <xdr:to>
      <xdr:col>24</xdr:col>
      <xdr:colOff>63500</xdr:colOff>
      <xdr:row>75</xdr:row>
      <xdr:rowOff>29721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8477"/>
          <a:ext cx="838200" cy="1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29721</xdr:rowOff>
    </xdr:from>
    <xdr:to>
      <xdr:col>19</xdr:col>
      <xdr:colOff>177800</xdr:colOff>
      <xdr:row>75</xdr:row>
      <xdr:rowOff>83693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88471"/>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83693</xdr:rowOff>
    </xdr:from>
    <xdr:to>
      <xdr:col>15</xdr:col>
      <xdr:colOff>50800</xdr:colOff>
      <xdr:row>75</xdr:row>
      <xdr:rowOff>118952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42443"/>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109712</xdr:rowOff>
    </xdr:from>
    <xdr:to>
      <xdr:col>10</xdr:col>
      <xdr:colOff>114300</xdr:colOff>
      <xdr:row>75</xdr:row>
      <xdr:rowOff>118952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68462"/>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40377</xdr:rowOff>
    </xdr:from>
    <xdr:to>
      <xdr:col>24</xdr:col>
      <xdr:colOff>114300</xdr:colOff>
      <xdr:row>74</xdr:row>
      <xdr:rowOff>141977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63254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150371</xdr:rowOff>
    </xdr:from>
    <xdr:to>
      <xdr:col>20</xdr:col>
      <xdr:colOff>38100</xdr:colOff>
      <xdr:row>75</xdr:row>
      <xdr:rowOff>80521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97048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1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32893</xdr:rowOff>
    </xdr:from>
    <xdr:to>
      <xdr:col>15</xdr:col>
      <xdr:colOff>101600</xdr:colOff>
      <xdr:row>75</xdr:row>
      <xdr:rowOff>134493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151020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6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68152</xdr:rowOff>
    </xdr:from>
    <xdr:to>
      <xdr:col>10</xdr:col>
      <xdr:colOff>165100</xdr:colOff>
      <xdr:row>75</xdr:row>
      <xdr:rowOff>169752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0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58912</xdr:rowOff>
    </xdr:from>
    <xdr:to>
      <xdr:col>6</xdr:col>
      <xdr:colOff>38100</xdr:colOff>
      <xdr:row>75</xdr:row>
      <xdr:rowOff>160511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17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9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34925</xdr:rowOff>
    </xdr:from>
    <xdr:to>
      <xdr:col>24</xdr:col>
      <xdr:colOff>63500</xdr:colOff>
      <xdr:row>96</xdr:row>
      <xdr:rowOff>96548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94125"/>
          <a:ext cx="838200" cy="6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96548</xdr:rowOff>
    </xdr:from>
    <xdr:to>
      <xdr:col>19</xdr:col>
      <xdr:colOff>177800</xdr:colOff>
      <xdr:row>96</xdr:row>
      <xdr:rowOff>109190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5748"/>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109190</xdr:rowOff>
    </xdr:from>
    <xdr:to>
      <xdr:col>15</xdr:col>
      <xdr:colOff>50800</xdr:colOff>
      <xdr:row>96</xdr:row>
      <xdr:rowOff>121541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68390"/>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121541</xdr:rowOff>
    </xdr:from>
    <xdr:to>
      <xdr:col>10</xdr:col>
      <xdr:colOff>114300</xdr:colOff>
      <xdr:row>96</xdr:row>
      <xdr:rowOff>153219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0741"/>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155575</xdr:rowOff>
    </xdr:from>
    <xdr:to>
      <xdr:col>24</xdr:col>
      <xdr:colOff>114300</xdr:colOff>
      <xdr:row>96</xdr:row>
      <xdr:rowOff>85725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7002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45748</xdr:rowOff>
    </xdr:from>
    <xdr:to>
      <xdr:col>20</xdr:col>
      <xdr:colOff>38100</xdr:colOff>
      <xdr:row>96</xdr:row>
      <xdr:rowOff>147348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163875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58390</xdr:rowOff>
    </xdr:from>
    <xdr:to>
      <xdr:col>15</xdr:col>
      <xdr:colOff>101600</xdr:colOff>
      <xdr:row>96</xdr:row>
      <xdr:rowOff>159990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9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70741</xdr:rowOff>
    </xdr:from>
    <xdr:to>
      <xdr:col>10</xdr:col>
      <xdr:colOff>165100</xdr:colOff>
      <xdr:row>97</xdr:row>
      <xdr:rowOff>891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17418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102419</xdr:rowOff>
    </xdr:from>
    <xdr:to>
      <xdr:col>6</xdr:col>
      <xdr:colOff>38100</xdr:colOff>
      <xdr:row>97</xdr:row>
      <xdr:rowOff>32569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45974</xdr:rowOff>
    </xdr:from>
    <xdr:to>
      <xdr:col>55</xdr:col>
      <xdr:colOff>0</xdr:colOff>
      <xdr:row>38</xdr:row>
      <xdr:rowOff>47346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6107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47346</xdr:rowOff>
    </xdr:from>
    <xdr:to>
      <xdr:col>50</xdr:col>
      <xdr:colOff>114300</xdr:colOff>
      <xdr:row>38</xdr:row>
      <xdr:rowOff>48946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624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48946</xdr:rowOff>
    </xdr:from>
    <xdr:to>
      <xdr:col>45</xdr:col>
      <xdr:colOff>177800</xdr:colOff>
      <xdr:row>38</xdr:row>
      <xdr:rowOff>50774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6404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50774</xdr:rowOff>
    </xdr:from>
    <xdr:to>
      <xdr:col>41</xdr:col>
      <xdr:colOff>50800</xdr:colOff>
      <xdr:row>38</xdr:row>
      <xdr:rowOff>52146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6587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166624</xdr:rowOff>
    </xdr:from>
    <xdr:to>
      <xdr:col>55</xdr:col>
      <xdr:colOff>50800</xdr:colOff>
      <xdr:row>38</xdr:row>
      <xdr:rowOff>96774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81551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167996</xdr:rowOff>
    </xdr:from>
    <xdr:to>
      <xdr:col>50</xdr:col>
      <xdr:colOff>165100</xdr:colOff>
      <xdr:row>38</xdr:row>
      <xdr:rowOff>98146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89273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169596</xdr:rowOff>
    </xdr:from>
    <xdr:to>
      <xdr:col>46</xdr:col>
      <xdr:colOff>38100</xdr:colOff>
      <xdr:row>38</xdr:row>
      <xdr:rowOff>99746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90873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0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171424</xdr:rowOff>
    </xdr:from>
    <xdr:to>
      <xdr:col>41</xdr:col>
      <xdr:colOff>101600</xdr:colOff>
      <xdr:row>38</xdr:row>
      <xdr:rowOff>101574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92701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xdr:rowOff>
    </xdr:from>
    <xdr:to>
      <xdr:col>36</xdr:col>
      <xdr:colOff>165100</xdr:colOff>
      <xdr:row>38</xdr:row>
      <xdr:rowOff>102946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94073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0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54254</xdr:rowOff>
    </xdr:from>
    <xdr:to>
      <xdr:col>55</xdr:col>
      <xdr:colOff>0</xdr:colOff>
      <xdr:row>58</xdr:row>
      <xdr:rowOff>64668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98354"/>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42075</xdr:rowOff>
    </xdr:from>
    <xdr:to>
      <xdr:col>50</xdr:col>
      <xdr:colOff>114300</xdr:colOff>
      <xdr:row>58</xdr:row>
      <xdr:rowOff>54254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8617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42075</xdr:rowOff>
    </xdr:from>
    <xdr:to>
      <xdr:col>45</xdr:col>
      <xdr:colOff>177800</xdr:colOff>
      <xdr:row>58</xdr:row>
      <xdr:rowOff>64503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86175"/>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28651</xdr:rowOff>
    </xdr:from>
    <xdr:to>
      <xdr:col>41</xdr:col>
      <xdr:colOff>50800</xdr:colOff>
      <xdr:row>58</xdr:row>
      <xdr:rowOff>64503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72751"/>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13868</xdr:rowOff>
    </xdr:from>
    <xdr:to>
      <xdr:col>55</xdr:col>
      <xdr:colOff>50800</xdr:colOff>
      <xdr:row>58</xdr:row>
      <xdr:rowOff>115468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100245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3454</xdr:rowOff>
    </xdr:from>
    <xdr:to>
      <xdr:col>50</xdr:col>
      <xdr:colOff>165100</xdr:colOff>
      <xdr:row>58</xdr:row>
      <xdr:rowOff>105054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96181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162725</xdr:rowOff>
    </xdr:from>
    <xdr:to>
      <xdr:col>46</xdr:col>
      <xdr:colOff>38100</xdr:colOff>
      <xdr:row>58</xdr:row>
      <xdr:rowOff>92875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84002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13703</xdr:rowOff>
    </xdr:from>
    <xdr:to>
      <xdr:col>41</xdr:col>
      <xdr:colOff>101600</xdr:colOff>
      <xdr:row>58</xdr:row>
      <xdr:rowOff>115303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106430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149301</xdr:rowOff>
    </xdr:from>
    <xdr:to>
      <xdr:col>36</xdr:col>
      <xdr:colOff>165100</xdr:colOff>
      <xdr:row>58</xdr:row>
      <xdr:rowOff>79451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70578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60609</xdr:rowOff>
    </xdr:from>
    <xdr:to>
      <xdr:col>55</xdr:col>
      <xdr:colOff>0</xdr:colOff>
      <xdr:row>78</xdr:row>
      <xdr:rowOff>99805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33709"/>
          <a:ext cx="8382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60609</xdr:rowOff>
    </xdr:from>
    <xdr:to>
      <xdr:col>50</xdr:col>
      <xdr:colOff>114300</xdr:colOff>
      <xdr:row>78</xdr:row>
      <xdr:rowOff>116044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3709"/>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109534</xdr:rowOff>
    </xdr:from>
    <xdr:to>
      <xdr:col>45</xdr:col>
      <xdr:colOff>177800</xdr:colOff>
      <xdr:row>78</xdr:row>
      <xdr:rowOff>116044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2634"/>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109534</xdr:rowOff>
    </xdr:from>
    <xdr:to>
      <xdr:col>41</xdr:col>
      <xdr:colOff>50800</xdr:colOff>
      <xdr:row>78</xdr:row>
      <xdr:rowOff>118284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2634"/>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49005</xdr:rowOff>
    </xdr:from>
    <xdr:to>
      <xdr:col>55</xdr:col>
      <xdr:colOff>50800</xdr:colOff>
      <xdr:row>78</xdr:row>
      <xdr:rowOff>150605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135382</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9809</xdr:rowOff>
    </xdr:from>
    <xdr:to>
      <xdr:col>50</xdr:col>
      <xdr:colOff>165100</xdr:colOff>
      <xdr:row>78</xdr:row>
      <xdr:rowOff>111409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102536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7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65244</xdr:rowOff>
    </xdr:from>
    <xdr:to>
      <xdr:col>46</xdr:col>
      <xdr:colOff>38100</xdr:colOff>
      <xdr:row>78</xdr:row>
      <xdr:rowOff>166844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157971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58734</xdr:rowOff>
    </xdr:from>
    <xdr:to>
      <xdr:col>41</xdr:col>
      <xdr:colOff>101600</xdr:colOff>
      <xdr:row>78</xdr:row>
      <xdr:rowOff>160334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151461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67484</xdr:rowOff>
    </xdr:from>
    <xdr:to>
      <xdr:col>36</xdr:col>
      <xdr:colOff>165100</xdr:colOff>
      <xdr:row>78</xdr:row>
      <xdr:rowOff>169084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160211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3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109021</xdr:rowOff>
    </xdr:from>
    <xdr:to>
      <xdr:col>55</xdr:col>
      <xdr:colOff>0</xdr:colOff>
      <xdr:row>98</xdr:row>
      <xdr:rowOff>5255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9671"/>
          <a:ext cx="8382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114399</xdr:rowOff>
    </xdr:from>
    <xdr:to>
      <xdr:col>50</xdr:col>
      <xdr:colOff>114300</xdr:colOff>
      <xdr:row>98</xdr:row>
      <xdr:rowOff>5255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45049"/>
          <a:ext cx="889000" cy="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114399</xdr:rowOff>
    </xdr:from>
    <xdr:to>
      <xdr:col>45</xdr:col>
      <xdr:colOff>177800</xdr:colOff>
      <xdr:row>97</xdr:row>
      <xdr:rowOff>148377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45049"/>
          <a:ext cx="889000" cy="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145698</xdr:rowOff>
    </xdr:from>
    <xdr:to>
      <xdr:col>41</xdr:col>
      <xdr:colOff>50800</xdr:colOff>
      <xdr:row>97</xdr:row>
      <xdr:rowOff>148377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7634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58221</xdr:rowOff>
    </xdr:from>
    <xdr:to>
      <xdr:col>55</xdr:col>
      <xdr:colOff>50800</xdr:colOff>
      <xdr:row>97</xdr:row>
      <xdr:rowOff>159821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144598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125905</xdr:rowOff>
    </xdr:from>
    <xdr:to>
      <xdr:col>50</xdr:col>
      <xdr:colOff>165100</xdr:colOff>
      <xdr:row>98</xdr:row>
      <xdr:rowOff>56055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47182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63599</xdr:rowOff>
    </xdr:from>
    <xdr:to>
      <xdr:col>46</xdr:col>
      <xdr:colOff>38100</xdr:colOff>
      <xdr:row>97</xdr:row>
      <xdr:rowOff>165199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97577</xdr:rowOff>
    </xdr:from>
    <xdr:to>
      <xdr:col>41</xdr:col>
      <xdr:colOff>101600</xdr:colOff>
      <xdr:row>98</xdr:row>
      <xdr:rowOff>27727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18854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94898</xdr:rowOff>
    </xdr:from>
    <xdr:to>
      <xdr:col>36</xdr:col>
      <xdr:colOff>165100</xdr:colOff>
      <xdr:row>98</xdr:row>
      <xdr:rowOff>25048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4483</xdr:rowOff>
    </xdr:from>
    <xdr:to>
      <xdr:col>85</xdr:col>
      <xdr:colOff>127000</xdr:colOff>
      <xdr:row>35</xdr:row>
      <xdr:rowOff>56375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833783"/>
          <a:ext cx="838200" cy="2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4483</xdr:rowOff>
    </xdr:from>
    <xdr:to>
      <xdr:col>81</xdr:col>
      <xdr:colOff>50800</xdr:colOff>
      <xdr:row>35</xdr:row>
      <xdr:rowOff>49175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833783"/>
          <a:ext cx="8890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137452</xdr:rowOff>
    </xdr:from>
    <xdr:to>
      <xdr:col>76</xdr:col>
      <xdr:colOff>114300</xdr:colOff>
      <xdr:row>35</xdr:row>
      <xdr:rowOff>49175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966752"/>
          <a:ext cx="889000" cy="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137452</xdr:rowOff>
    </xdr:from>
    <xdr:to>
      <xdr:col>71</xdr:col>
      <xdr:colOff>177800</xdr:colOff>
      <xdr:row>36</xdr:row>
      <xdr:rowOff>110744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966752"/>
          <a:ext cx="889000" cy="3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5575</xdr:rowOff>
    </xdr:from>
    <xdr:to>
      <xdr:col>85</xdr:col>
      <xdr:colOff>177800</xdr:colOff>
      <xdr:row>35</xdr:row>
      <xdr:rowOff>107175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28452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125133</xdr:rowOff>
    </xdr:from>
    <xdr:to>
      <xdr:col>81</xdr:col>
      <xdr:colOff>101600</xdr:colOff>
      <xdr:row>34</xdr:row>
      <xdr:rowOff>55283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7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71810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5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169825</xdr:rowOff>
    </xdr:from>
    <xdr:to>
      <xdr:col>76</xdr:col>
      <xdr:colOff>165100</xdr:colOff>
      <xdr:row>35</xdr:row>
      <xdr:rowOff>99975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116502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86652</xdr:rowOff>
    </xdr:from>
    <xdr:to>
      <xdr:col>72</xdr:col>
      <xdr:colOff>38100</xdr:colOff>
      <xdr:row>35</xdr:row>
      <xdr:rowOff>16802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9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33329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6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59944</xdr:rowOff>
    </xdr:from>
    <xdr:to>
      <xdr:col>67</xdr:col>
      <xdr:colOff>101600</xdr:colOff>
      <xdr:row>36</xdr:row>
      <xdr:rowOff>161544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152671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138028</xdr:rowOff>
    </xdr:from>
    <xdr:to>
      <xdr:col>85</xdr:col>
      <xdr:colOff>127000</xdr:colOff>
      <xdr:row>57</xdr:row>
      <xdr:rowOff>121498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39228"/>
          <a:ext cx="838200" cy="15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138028</xdr:rowOff>
    </xdr:from>
    <xdr:to>
      <xdr:col>81</xdr:col>
      <xdr:colOff>50800</xdr:colOff>
      <xdr:row>57</xdr:row>
      <xdr:rowOff>43417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39228"/>
          <a:ext cx="889000" cy="7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33030</xdr:rowOff>
    </xdr:from>
    <xdr:to>
      <xdr:col>76</xdr:col>
      <xdr:colOff>114300</xdr:colOff>
      <xdr:row>57</xdr:row>
      <xdr:rowOff>43417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05680"/>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33030</xdr:rowOff>
    </xdr:from>
    <xdr:to>
      <xdr:col>71</xdr:col>
      <xdr:colOff>177800</xdr:colOff>
      <xdr:row>57</xdr:row>
      <xdr:rowOff>75506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05680"/>
          <a:ext cx="889000" cy="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70698</xdr:rowOff>
    </xdr:from>
    <xdr:to>
      <xdr:col>85</xdr:col>
      <xdr:colOff>177800</xdr:colOff>
      <xdr:row>58</xdr:row>
      <xdr:rowOff>848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49125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87228</xdr:rowOff>
    </xdr:from>
    <xdr:to>
      <xdr:col>81</xdr:col>
      <xdr:colOff>101600</xdr:colOff>
      <xdr:row>57</xdr:row>
      <xdr:rowOff>17378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8505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164067</xdr:rowOff>
    </xdr:from>
    <xdr:to>
      <xdr:col>76</xdr:col>
      <xdr:colOff>165100</xdr:colOff>
      <xdr:row>57</xdr:row>
      <xdr:rowOff>94217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6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85344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153680</xdr:rowOff>
    </xdr:from>
    <xdr:to>
      <xdr:col>72</xdr:col>
      <xdr:colOff>38100</xdr:colOff>
      <xdr:row>57</xdr:row>
      <xdr:rowOff>83830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74957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4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24706</xdr:rowOff>
    </xdr:from>
    <xdr:to>
      <xdr:col>67</xdr:col>
      <xdr:colOff>101600</xdr:colOff>
      <xdr:row>57</xdr:row>
      <xdr:rowOff>126306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117433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9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20262</xdr:rowOff>
    </xdr:from>
    <xdr:to>
      <xdr:col>85</xdr:col>
      <xdr:colOff>127000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3362"/>
          <a:ext cx="8382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5460</xdr:rowOff>
    </xdr:from>
    <xdr:to>
      <xdr:col>81</xdr:col>
      <xdr:colOff>50800</xdr:colOff>
      <xdr:row>78</xdr:row>
      <xdr:rowOff>20262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78560"/>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5460</xdr:rowOff>
    </xdr:from>
    <xdr:to>
      <xdr:col>76</xdr:col>
      <xdr:colOff>114300</xdr:colOff>
      <xdr:row>78</xdr:row>
      <xdr:rowOff>16359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78560"/>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16359</xdr:rowOff>
    </xdr:from>
    <xdr:to>
      <xdr:col>71</xdr:col>
      <xdr:colOff>177800</xdr:colOff>
      <xdr:row>78</xdr:row>
      <xdr:rowOff>23058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89459"/>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140912</xdr:rowOff>
    </xdr:from>
    <xdr:to>
      <xdr:col>81</xdr:col>
      <xdr:colOff>101600</xdr:colOff>
      <xdr:row>78</xdr:row>
      <xdr:rowOff>71062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62189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43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126110</xdr:rowOff>
    </xdr:from>
    <xdr:to>
      <xdr:col>76</xdr:col>
      <xdr:colOff>165100</xdr:colOff>
      <xdr:row>78</xdr:row>
      <xdr:rowOff>56260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47387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2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137009</xdr:rowOff>
    </xdr:from>
    <xdr:to>
      <xdr:col>72</xdr:col>
      <xdr:colOff>38100</xdr:colOff>
      <xdr:row>78</xdr:row>
      <xdr:rowOff>67159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58286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3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143708</xdr:rowOff>
    </xdr:from>
    <xdr:to>
      <xdr:col>67</xdr:col>
      <xdr:colOff>101600</xdr:colOff>
      <xdr:row>78</xdr:row>
      <xdr:rowOff>73858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64985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54811</xdr:rowOff>
    </xdr:from>
    <xdr:to>
      <xdr:col>85</xdr:col>
      <xdr:colOff>127000</xdr:colOff>
      <xdr:row>98</xdr:row>
      <xdr:rowOff>65308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56911"/>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65308</xdr:rowOff>
    </xdr:from>
    <xdr:to>
      <xdr:col>81</xdr:col>
      <xdr:colOff>50800</xdr:colOff>
      <xdr:row>98</xdr:row>
      <xdr:rowOff>70709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6740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70709</xdr:rowOff>
    </xdr:from>
    <xdr:to>
      <xdr:col>76</xdr:col>
      <xdr:colOff>114300</xdr:colOff>
      <xdr:row>98</xdr:row>
      <xdr:rowOff>73546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7280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73546</xdr:rowOff>
    </xdr:from>
    <xdr:to>
      <xdr:col>71</xdr:col>
      <xdr:colOff>177800</xdr:colOff>
      <xdr:row>98</xdr:row>
      <xdr:rowOff>77471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75646"/>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4011</xdr:rowOff>
    </xdr:from>
    <xdr:to>
      <xdr:col>85</xdr:col>
      <xdr:colOff>177800</xdr:colOff>
      <xdr:row>98</xdr:row>
      <xdr:rowOff>105611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14508</xdr:rowOff>
    </xdr:from>
    <xdr:to>
      <xdr:col>81</xdr:col>
      <xdr:colOff>101600</xdr:colOff>
      <xdr:row>98</xdr:row>
      <xdr:rowOff>116108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1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107235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0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19909</xdr:rowOff>
    </xdr:from>
    <xdr:to>
      <xdr:col>76</xdr:col>
      <xdr:colOff>165100</xdr:colOff>
      <xdr:row>98</xdr:row>
      <xdr:rowOff>121509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112636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22746</xdr:rowOff>
    </xdr:from>
    <xdr:to>
      <xdr:col>72</xdr:col>
      <xdr:colOff>38100</xdr:colOff>
      <xdr:row>98</xdr:row>
      <xdr:rowOff>124346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26671</xdr:rowOff>
    </xdr:from>
    <xdr:to>
      <xdr:col>67</xdr:col>
      <xdr:colOff>101600</xdr:colOff>
      <xdr:row>98</xdr:row>
      <xdr:rowOff>128271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119398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総務費は、新庁舎建設工事の開始に伴う新庁舎建設事業費やふるさと納税寄附金の増に伴う関連経費は増となったものの、特別定額給付金の皆減により、前年度比</a:t>
          </a:r>
          <a:r>
            <a:rPr kumimoji="1" lang="en-US" altLang="ja-JP" sz="1100">
              <a:latin typeface="ＭＳ Ｐゴシック" panose="020B0600070205080204" pitchFamily="50" charset="-128"/>
              <a:ea typeface="ＭＳ Ｐゴシック" panose="020B0600070205080204" pitchFamily="50" charset="-128"/>
            </a:rPr>
            <a:t>70,960</a:t>
          </a:r>
          <a:r>
            <a:rPr kumimoji="1" lang="ja-JP" altLang="en-US" sz="1100">
              <a:latin typeface="ＭＳ Ｐゴシック" panose="020B0600070205080204" pitchFamily="50" charset="-128"/>
              <a:ea typeface="ＭＳ Ｐゴシック" panose="020B0600070205080204" pitchFamily="50" charset="-128"/>
            </a:rPr>
            <a:t>円の減となった。</a:t>
          </a:r>
        </a:p>
        <a:p>
          <a:r>
            <a:rPr kumimoji="1" lang="ja-JP" altLang="en-US" sz="1100">
              <a:latin typeface="ＭＳ Ｐゴシック" panose="020B0600070205080204" pitchFamily="50" charset="-128"/>
              <a:ea typeface="ＭＳ Ｐゴシック" panose="020B0600070205080204" pitchFamily="50" charset="-128"/>
            </a:rPr>
            <a:t>民生費は、生活保護率が高いことから類似団体平均より高い水準となっていることに加え、令和３年度の特徴として、社会福祉費において、住民税非課税世帯等臨時特別給付金や児童福祉費において、子育て世帯臨時特別給付金の皆増により、前年度比</a:t>
          </a:r>
          <a:r>
            <a:rPr kumimoji="1" lang="en-US" altLang="ja-JP" sz="1100">
              <a:latin typeface="ＭＳ Ｐゴシック" panose="020B0600070205080204" pitchFamily="50" charset="-128"/>
              <a:ea typeface="ＭＳ Ｐゴシック" panose="020B0600070205080204" pitchFamily="50" charset="-128"/>
            </a:rPr>
            <a:t>24,058</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衛生費は、新型コロナウイルスワクチン予防接種事業の増により、前年度比</a:t>
          </a:r>
          <a:r>
            <a:rPr kumimoji="1" lang="en-US" altLang="ja-JP" sz="1100">
              <a:latin typeface="ＭＳ Ｐゴシック" panose="020B0600070205080204" pitchFamily="50" charset="-128"/>
              <a:ea typeface="ＭＳ Ｐゴシック" panose="020B0600070205080204" pitchFamily="50" charset="-128"/>
            </a:rPr>
            <a:t>8,087</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商工費は、新型コロナウイルス対策関連事業の「あがらの御坊、みんなで応援商品券事業補助金」や「企業者等応援給付金」の皆減により、前年度比</a:t>
          </a:r>
          <a:r>
            <a:rPr kumimoji="1" lang="en-US" altLang="ja-JP" sz="1100">
              <a:latin typeface="ＭＳ Ｐゴシック" panose="020B0600070205080204" pitchFamily="50" charset="-128"/>
              <a:ea typeface="ＭＳ Ｐゴシック" panose="020B0600070205080204" pitchFamily="50" charset="-128"/>
            </a:rPr>
            <a:t>8,573</a:t>
          </a:r>
          <a:r>
            <a:rPr kumimoji="1" lang="ja-JP" altLang="en-US" sz="1100">
              <a:latin typeface="ＭＳ Ｐゴシック" panose="020B0600070205080204" pitchFamily="50" charset="-128"/>
              <a:ea typeface="ＭＳ Ｐゴシック" panose="020B0600070205080204" pitchFamily="50" charset="-128"/>
            </a:rPr>
            <a:t>円の減となった。</a:t>
          </a:r>
        </a:p>
        <a:p>
          <a:r>
            <a:rPr kumimoji="1" lang="ja-JP" altLang="en-US" sz="1100">
              <a:latin typeface="ＭＳ Ｐゴシック" panose="020B0600070205080204" pitchFamily="50" charset="-128"/>
              <a:ea typeface="ＭＳ Ｐゴシック" panose="020B0600070205080204" pitchFamily="50" charset="-128"/>
            </a:rPr>
            <a:t>土木費は、御坊大橋耐震補強事業（事故繰越）の皆増により、前年度比</a:t>
          </a:r>
          <a:r>
            <a:rPr kumimoji="1" lang="en-US" altLang="ja-JP" sz="1100">
              <a:latin typeface="ＭＳ Ｐゴシック" panose="020B0600070205080204" pitchFamily="50" charset="-128"/>
              <a:ea typeface="ＭＳ Ｐゴシック" panose="020B0600070205080204" pitchFamily="50" charset="-128"/>
            </a:rPr>
            <a:t>14,804</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消防費は、これまで津波避難タワー建設事業など防災関連の大型事業を実施していることから類似団体平均より高い水準となっているものの、令和３年度では、高機能消防指令センター整備事業の皆減により、前年度比</a:t>
          </a:r>
          <a:r>
            <a:rPr kumimoji="1" lang="en-US" altLang="ja-JP" sz="1100">
              <a:latin typeface="ＭＳ Ｐゴシック" panose="020B0600070205080204" pitchFamily="50" charset="-128"/>
              <a:ea typeface="ＭＳ Ｐゴシック" panose="020B0600070205080204" pitchFamily="50" charset="-128"/>
            </a:rPr>
            <a:t>11,724</a:t>
          </a:r>
          <a:r>
            <a:rPr kumimoji="1" lang="ja-JP" altLang="en-US" sz="1100">
              <a:latin typeface="ＭＳ Ｐゴシック" panose="020B0600070205080204" pitchFamily="50" charset="-128"/>
              <a:ea typeface="ＭＳ Ｐゴシック" panose="020B0600070205080204" pitchFamily="50" charset="-128"/>
            </a:rPr>
            <a:t>円の減となった。</a:t>
          </a:r>
        </a:p>
        <a:p>
          <a:r>
            <a:rPr kumimoji="1" lang="ja-JP" altLang="en-US" sz="1100">
              <a:latin typeface="ＭＳ Ｐゴシック" panose="020B0600070205080204" pitchFamily="50" charset="-128"/>
              <a:ea typeface="ＭＳ Ｐゴシック" panose="020B0600070205080204" pitchFamily="50" charset="-128"/>
            </a:rPr>
            <a:t>教育費は、ＧＩＧＡスクール関連事業の皆減により、前年度比</a:t>
          </a:r>
          <a:r>
            <a:rPr kumimoji="1" lang="en-US" altLang="ja-JP" sz="1100">
              <a:latin typeface="ＭＳ Ｐゴシック" panose="020B0600070205080204" pitchFamily="50" charset="-128"/>
              <a:ea typeface="ＭＳ Ｐゴシック" panose="020B0600070205080204" pitchFamily="50" charset="-128"/>
            </a:rPr>
            <a:t>10,843</a:t>
          </a:r>
          <a:r>
            <a:rPr kumimoji="1" lang="ja-JP" altLang="en-US" sz="11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令和３年度決算では、実質収支が</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億円を超える過去最大の黒字額を計上した。歳入、歳出ともに令和２年度事業である特別定額給付金給付事業の終了に伴い、大幅に減少している中で、歳入では、地方交付税や前年度繰越金、ふるさと納税寄附金が増加となった。一方、歳出では、補助費等が国の特別定額給付金給付事業の終了に伴い、大幅減となった。</a:t>
          </a:r>
        </a:p>
        <a:p>
          <a:r>
            <a:rPr kumimoji="1" lang="ja-JP" altLang="en-US" sz="900">
              <a:latin typeface="ＭＳ ゴシック" pitchFamily="49" charset="-128"/>
              <a:ea typeface="ＭＳ ゴシック" pitchFamily="49" charset="-128"/>
            </a:rPr>
            <a:t>基金の状況について、令和３年度は昨年度に引き続き、２年連続で財政調整基金からの繰入を行わない決算となったうえに、約</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億円を財政調整基金へ積立てを行ったことから、基金残高は</a:t>
          </a:r>
          <a:r>
            <a:rPr kumimoji="1" lang="en-US" altLang="ja-JP" sz="900">
              <a:latin typeface="ＭＳ ゴシック" pitchFamily="49" charset="-128"/>
              <a:ea typeface="ＭＳ ゴシック" pitchFamily="49" charset="-128"/>
            </a:rPr>
            <a:t>18</a:t>
          </a:r>
          <a:r>
            <a:rPr kumimoji="1" lang="ja-JP" altLang="en-US" sz="900">
              <a:latin typeface="ＭＳ ゴシック" pitchFamily="49" charset="-128"/>
              <a:ea typeface="ＭＳ ゴシック" pitchFamily="49" charset="-128"/>
            </a:rPr>
            <a:t>億円と増加した。その結果、実質単年度収支では大幅な黒字となり、標準財政規模比についてもいずれも増加となった。今後は、新型コロナウイルス感染症の影響等に留意すると市税や地方交付税について、大きな伸びは期待できない。そうした状況の中で、歳入の確保と歳出の抑制など、より一層の健全化への取り組みを継続していき、持続可能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収支は黒字であるが、特に一般会計における実質収支額が大幅な黒字となったことから、前年度より黒字幅が大きく増加している。各会計では、事業計画等に基づき、安定した制度運営に努めているところであるが、今後も事業の見直しや制度の適正な運営を心掛け、持続可能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2058_&#24481;&#2234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103.3</v>
          </cell>
          <cell r="BX51">
            <v>104.9</v>
          </cell>
          <cell r="CF51">
            <v>103.4</v>
          </cell>
          <cell r="CN51">
            <v>99.7</v>
          </cell>
          <cell r="CV51">
            <v>97</v>
          </cell>
        </row>
        <row r="53">
          <cell r="BP53">
            <v>61.2</v>
          </cell>
          <cell r="BX53">
            <v>61.9</v>
          </cell>
          <cell r="CF53">
            <v>62.6</v>
          </cell>
          <cell r="CN53">
            <v>63.7</v>
          </cell>
          <cell r="CV53">
            <v>64.8</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103.3</v>
          </cell>
          <cell r="BX73">
            <v>104.9</v>
          </cell>
          <cell r="CF73">
            <v>103.4</v>
          </cell>
          <cell r="CN73">
            <v>99.7</v>
          </cell>
          <cell r="CV73">
            <v>97</v>
          </cell>
        </row>
        <row r="75">
          <cell r="BP75">
            <v>11.4</v>
          </cell>
          <cell r="BX75">
            <v>11.9</v>
          </cell>
          <cell r="CF75">
            <v>12.5</v>
          </cell>
          <cell r="CN75">
            <v>12.5</v>
          </cell>
          <cell r="CV75">
            <v>12.4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16033496</v>
      </c>
      <c r="BO4" s="375"/>
      <c r="BP4" s="375"/>
      <c r="BQ4" s="375"/>
      <c r="BR4" s="375"/>
      <c r="BS4" s="375"/>
      <c r="BT4" s="375"/>
      <c r="BU4" s="376"/>
      <c r="BV4" s="374">
        <v>16674422</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14.1</v>
      </c>
      <c r="CU4" s="381"/>
      <c r="CV4" s="381"/>
      <c r="CW4" s="381"/>
      <c r="CX4" s="381"/>
      <c r="CY4" s="381"/>
      <c r="CZ4" s="381"/>
      <c r="DA4" s="382"/>
      <c r="DB4" s="380">
        <v>4.8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14853620</v>
      </c>
      <c r="BO5" s="412"/>
      <c r="BP5" s="412"/>
      <c r="BQ5" s="412"/>
      <c r="BR5" s="412"/>
      <c r="BS5" s="412"/>
      <c r="BT5" s="412"/>
      <c r="BU5" s="413"/>
      <c r="BV5" s="411">
        <v>16321416</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96.6</v>
      </c>
      <c r="CU5" s="409"/>
      <c r="CV5" s="409"/>
      <c r="CW5" s="409"/>
      <c r="CX5" s="409"/>
      <c r="CY5" s="409"/>
      <c r="CZ5" s="409"/>
      <c r="DA5" s="410"/>
      <c r="DB5" s="408">
        <v>104.5</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1179876</v>
      </c>
      <c r="BO6" s="412"/>
      <c r="BP6" s="412"/>
      <c r="BQ6" s="412"/>
      <c r="BR6" s="412"/>
      <c r="BS6" s="412"/>
      <c r="BT6" s="412"/>
      <c r="BU6" s="413"/>
      <c r="BV6" s="411">
        <v>353006</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102.3</v>
      </c>
      <c r="CU6" s="449"/>
      <c r="CV6" s="449"/>
      <c r="CW6" s="449"/>
      <c r="CX6" s="449"/>
      <c r="CY6" s="449"/>
      <c r="CZ6" s="449"/>
      <c r="DA6" s="450"/>
      <c r="DB6" s="448">
        <v>109.9</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148174</v>
      </c>
      <c r="BO7" s="412"/>
      <c r="BP7" s="412"/>
      <c r="BQ7" s="412"/>
      <c r="BR7" s="412"/>
      <c r="BS7" s="412"/>
      <c r="BT7" s="412"/>
      <c r="BU7" s="413"/>
      <c r="BV7" s="411">
        <v>19082</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7292764</v>
      </c>
      <c r="CU7" s="412"/>
      <c r="CV7" s="412"/>
      <c r="CW7" s="412"/>
      <c r="CX7" s="412"/>
      <c r="CY7" s="412"/>
      <c r="CZ7" s="412"/>
      <c r="DA7" s="413"/>
      <c r="DB7" s="411">
        <v>6932605</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1031702</v>
      </c>
      <c r="BO8" s="412"/>
      <c r="BP8" s="412"/>
      <c r="BQ8" s="412"/>
      <c r="BR8" s="412"/>
      <c r="BS8" s="412"/>
      <c r="BT8" s="412"/>
      <c r="BU8" s="413"/>
      <c r="BV8" s="411">
        <v>333924</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0.52</v>
      </c>
      <c r="CU8" s="452"/>
      <c r="CV8" s="452"/>
      <c r="CW8" s="452"/>
      <c r="CX8" s="452"/>
      <c r="CY8" s="452"/>
      <c r="CZ8" s="452"/>
      <c r="DA8" s="453"/>
      <c r="DB8" s="451">
        <v>0.53</v>
      </c>
      <c r="DC8" s="452"/>
      <c r="DD8" s="452"/>
      <c r="DE8" s="452"/>
      <c r="DF8" s="452"/>
      <c r="DG8" s="452"/>
      <c r="DH8" s="452"/>
      <c r="DI8" s="453"/>
    </row>
    <row r="9" spans="1:119" ht="18.75" customHeight="1" thickBot="1" x14ac:dyDescent="0.2">
      <c r="A9" s="178"/>
      <c r="B9" s="405" t="s">
        <v>113</v>
      </c>
      <c r="C9" s="406"/>
      <c r="D9" s="406"/>
      <c r="E9" s="406"/>
      <c r="F9" s="406"/>
      <c r="G9" s="406"/>
      <c r="H9" s="406"/>
      <c r="I9" s="406"/>
      <c r="J9" s="406"/>
      <c r="K9" s="454"/>
      <c r="L9" s="455" t="s">
        <v>114</v>
      </c>
      <c r="M9" s="456"/>
      <c r="N9" s="456"/>
      <c r="O9" s="456"/>
      <c r="P9" s="456"/>
      <c r="Q9" s="457"/>
      <c r="R9" s="458">
        <v>23481</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106</v>
      </c>
      <c r="AV9" s="444"/>
      <c r="AW9" s="444"/>
      <c r="AX9" s="444"/>
      <c r="AY9" s="445" t="s">
        <v>117</v>
      </c>
      <c r="AZ9" s="446"/>
      <c r="BA9" s="446"/>
      <c r="BB9" s="446"/>
      <c r="BC9" s="446"/>
      <c r="BD9" s="446"/>
      <c r="BE9" s="446"/>
      <c r="BF9" s="446"/>
      <c r="BG9" s="446"/>
      <c r="BH9" s="446"/>
      <c r="BI9" s="446"/>
      <c r="BJ9" s="446"/>
      <c r="BK9" s="446"/>
      <c r="BL9" s="446"/>
      <c r="BM9" s="447"/>
      <c r="BN9" s="411">
        <v>697778</v>
      </c>
      <c r="BO9" s="412"/>
      <c r="BP9" s="412"/>
      <c r="BQ9" s="412"/>
      <c r="BR9" s="412"/>
      <c r="BS9" s="412"/>
      <c r="BT9" s="412"/>
      <c r="BU9" s="413"/>
      <c r="BV9" s="411">
        <v>318329</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13.2</v>
      </c>
      <c r="CU9" s="409"/>
      <c r="CV9" s="409"/>
      <c r="CW9" s="409"/>
      <c r="CX9" s="409"/>
      <c r="CY9" s="409"/>
      <c r="CZ9" s="409"/>
      <c r="DA9" s="410"/>
      <c r="DB9" s="408">
        <v>13.8</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24801</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175449</v>
      </c>
      <c r="BO10" s="412"/>
      <c r="BP10" s="412"/>
      <c r="BQ10" s="412"/>
      <c r="BR10" s="412"/>
      <c r="BS10" s="412"/>
      <c r="BT10" s="412"/>
      <c r="BU10" s="413"/>
      <c r="BV10" s="411">
        <v>1078</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22386</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106</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22192</v>
      </c>
      <c r="S13" s="496"/>
      <c r="T13" s="496"/>
      <c r="U13" s="496"/>
      <c r="V13" s="497"/>
      <c r="W13" s="427" t="s">
        <v>140</v>
      </c>
      <c r="X13" s="428"/>
      <c r="Y13" s="428"/>
      <c r="Z13" s="428"/>
      <c r="AA13" s="428"/>
      <c r="AB13" s="418"/>
      <c r="AC13" s="462">
        <v>1252</v>
      </c>
      <c r="AD13" s="463"/>
      <c r="AE13" s="463"/>
      <c r="AF13" s="463"/>
      <c r="AG13" s="505"/>
      <c r="AH13" s="462">
        <v>1370</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873227</v>
      </c>
      <c r="BO13" s="412"/>
      <c r="BP13" s="412"/>
      <c r="BQ13" s="412"/>
      <c r="BR13" s="412"/>
      <c r="BS13" s="412"/>
      <c r="BT13" s="412"/>
      <c r="BU13" s="413"/>
      <c r="BV13" s="411">
        <v>319407</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12.4</v>
      </c>
      <c r="CU13" s="409"/>
      <c r="CV13" s="409"/>
      <c r="CW13" s="409"/>
      <c r="CX13" s="409"/>
      <c r="CY13" s="409"/>
      <c r="CZ13" s="409"/>
      <c r="DA13" s="410"/>
      <c r="DB13" s="408">
        <v>12.5</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22757</v>
      </c>
      <c r="S14" s="496"/>
      <c r="T14" s="496"/>
      <c r="U14" s="496"/>
      <c r="V14" s="497"/>
      <c r="W14" s="401"/>
      <c r="X14" s="402"/>
      <c r="Y14" s="402"/>
      <c r="Z14" s="402"/>
      <c r="AA14" s="402"/>
      <c r="AB14" s="391"/>
      <c r="AC14" s="498">
        <v>11.7</v>
      </c>
      <c r="AD14" s="499"/>
      <c r="AE14" s="499"/>
      <c r="AF14" s="499"/>
      <c r="AG14" s="500"/>
      <c r="AH14" s="498">
        <v>12.2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97</v>
      </c>
      <c r="CU14" s="510"/>
      <c r="CV14" s="510"/>
      <c r="CW14" s="510"/>
      <c r="CX14" s="510"/>
      <c r="CY14" s="510"/>
      <c r="CZ14" s="510"/>
      <c r="DA14" s="511"/>
      <c r="DB14" s="509">
        <v>99.7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147</v>
      </c>
      <c r="N15" s="503"/>
      <c r="O15" s="503"/>
      <c r="P15" s="503"/>
      <c r="Q15" s="504"/>
      <c r="R15" s="495">
        <v>22567</v>
      </c>
      <c r="S15" s="496"/>
      <c r="T15" s="496"/>
      <c r="U15" s="496"/>
      <c r="V15" s="497"/>
      <c r="W15" s="427" t="s">
        <v>148</v>
      </c>
      <c r="X15" s="428"/>
      <c r="Y15" s="428"/>
      <c r="Z15" s="428"/>
      <c r="AA15" s="428"/>
      <c r="AB15" s="418"/>
      <c r="AC15" s="462">
        <v>2444</v>
      </c>
      <c r="AD15" s="463"/>
      <c r="AE15" s="463"/>
      <c r="AF15" s="463"/>
      <c r="AG15" s="505"/>
      <c r="AH15" s="462">
        <v>2467</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2980263</v>
      </c>
      <c r="BO15" s="375"/>
      <c r="BP15" s="375"/>
      <c r="BQ15" s="375"/>
      <c r="BR15" s="375"/>
      <c r="BS15" s="375"/>
      <c r="BT15" s="375"/>
      <c r="BU15" s="376"/>
      <c r="BV15" s="374">
        <v>3061852</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22.7</v>
      </c>
      <c r="AD16" s="499"/>
      <c r="AE16" s="499"/>
      <c r="AF16" s="499"/>
      <c r="AG16" s="500"/>
      <c r="AH16" s="498">
        <v>22</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6069800</v>
      </c>
      <c r="BO16" s="412"/>
      <c r="BP16" s="412"/>
      <c r="BQ16" s="412"/>
      <c r="BR16" s="412"/>
      <c r="BS16" s="412"/>
      <c r="BT16" s="412"/>
      <c r="BU16" s="413"/>
      <c r="BV16" s="411">
        <v>5801057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7047</v>
      </c>
      <c r="AD17" s="463"/>
      <c r="AE17" s="463"/>
      <c r="AF17" s="463"/>
      <c r="AG17" s="505"/>
      <c r="AH17" s="462">
        <v>7363</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3791920</v>
      </c>
      <c r="BO17" s="412"/>
      <c r="BP17" s="412"/>
      <c r="BQ17" s="412"/>
      <c r="BR17" s="412"/>
      <c r="BS17" s="412"/>
      <c r="BT17" s="412"/>
      <c r="BU17" s="413"/>
      <c r="BV17" s="411">
        <v>3900131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158</v>
      </c>
      <c r="C18" s="454"/>
      <c r="D18" s="454"/>
      <c r="E18" s="534"/>
      <c r="F18" s="534"/>
      <c r="G18" s="534"/>
      <c r="H18" s="534"/>
      <c r="I18" s="534"/>
      <c r="J18" s="534"/>
      <c r="K18" s="534"/>
      <c r="L18" s="535">
        <v>43.91</v>
      </c>
      <c r="M18" s="535"/>
      <c r="N18" s="535"/>
      <c r="O18" s="535"/>
      <c r="P18" s="535"/>
      <c r="Q18" s="535"/>
      <c r="R18" s="536"/>
      <c r="S18" s="536"/>
      <c r="T18" s="536"/>
      <c r="U18" s="536"/>
      <c r="V18" s="537"/>
      <c r="W18" s="429"/>
      <c r="X18" s="430"/>
      <c r="Y18" s="430"/>
      <c r="Z18" s="430"/>
      <c r="AA18" s="430"/>
      <c r="AB18" s="421"/>
      <c r="AC18" s="538">
        <v>65.599999999999994</v>
      </c>
      <c r="AD18" s="539"/>
      <c r="AE18" s="539"/>
      <c r="AF18" s="539"/>
      <c r="AG18" s="540"/>
      <c r="AH18" s="538">
        <v>65.7</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7236499</v>
      </c>
      <c r="BO18" s="412"/>
      <c r="BP18" s="412"/>
      <c r="BQ18" s="412"/>
      <c r="BR18" s="412"/>
      <c r="BS18" s="412"/>
      <c r="BT18" s="412"/>
      <c r="BU18" s="413"/>
      <c r="BV18" s="411">
        <v>7263100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160</v>
      </c>
      <c r="C19" s="454"/>
      <c r="D19" s="454"/>
      <c r="E19" s="534"/>
      <c r="F19" s="534"/>
      <c r="G19" s="534"/>
      <c r="H19" s="534"/>
      <c r="I19" s="534"/>
      <c r="J19" s="534"/>
      <c r="K19" s="534"/>
      <c r="L19" s="542">
        <v>535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10804243</v>
      </c>
      <c r="BO19" s="412"/>
      <c r="BP19" s="412"/>
      <c r="BQ19" s="412"/>
      <c r="BR19" s="412"/>
      <c r="BS19" s="412"/>
      <c r="BT19" s="412"/>
      <c r="BU19" s="413"/>
      <c r="BV19" s="411">
        <v>9911577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162</v>
      </c>
      <c r="C20" s="454"/>
      <c r="D20" s="454"/>
      <c r="E20" s="534"/>
      <c r="F20" s="534"/>
      <c r="G20" s="534"/>
      <c r="H20" s="534"/>
      <c r="I20" s="534"/>
      <c r="J20" s="534"/>
      <c r="K20" s="534"/>
      <c r="L20" s="542">
        <v>10123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13504020</v>
      </c>
      <c r="BO22" s="375"/>
      <c r="BP22" s="375"/>
      <c r="BQ22" s="375"/>
      <c r="BR22" s="375"/>
      <c r="BS22" s="375"/>
      <c r="BT22" s="375"/>
      <c r="BU22" s="376"/>
      <c r="BV22" s="374">
        <v>13579937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10866292</v>
      </c>
      <c r="BO23" s="412"/>
      <c r="BP23" s="412"/>
      <c r="BQ23" s="412"/>
      <c r="BR23" s="412"/>
      <c r="BS23" s="412"/>
      <c r="BT23" s="412"/>
      <c r="BU23" s="413"/>
      <c r="BV23" s="411">
        <v>10899731</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172</v>
      </c>
      <c r="F24" s="441"/>
      <c r="G24" s="441"/>
      <c r="H24" s="441"/>
      <c r="I24" s="441"/>
      <c r="J24" s="441"/>
      <c r="K24" s="442"/>
      <c r="L24" s="462">
        <v>1</v>
      </c>
      <c r="M24" s="463"/>
      <c r="N24" s="463"/>
      <c r="O24" s="463"/>
      <c r="P24" s="505"/>
      <c r="Q24" s="462">
        <v>7000</v>
      </c>
      <c r="R24" s="463"/>
      <c r="S24" s="463"/>
      <c r="T24" s="463"/>
      <c r="U24" s="463"/>
      <c r="V24" s="505"/>
      <c r="W24" s="557"/>
      <c r="X24" s="558"/>
      <c r="Y24" s="559"/>
      <c r="Z24" s="461" t="s">
        <v>173</v>
      </c>
      <c r="AA24" s="441"/>
      <c r="AB24" s="441"/>
      <c r="AC24" s="441"/>
      <c r="AD24" s="441"/>
      <c r="AE24" s="441"/>
      <c r="AF24" s="441"/>
      <c r="AG24" s="442"/>
      <c r="AH24" s="462">
        <v>253</v>
      </c>
      <c r="AI24" s="463"/>
      <c r="AJ24" s="463"/>
      <c r="AK24" s="463"/>
      <c r="AL24" s="505"/>
      <c r="AM24" s="462">
        <v>798721</v>
      </c>
      <c r="AN24" s="463"/>
      <c r="AO24" s="463"/>
      <c r="AP24" s="463"/>
      <c r="AQ24" s="463"/>
      <c r="AR24" s="505"/>
      <c r="AS24" s="462">
        <v>3157</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8501653</v>
      </c>
      <c r="BO24" s="412"/>
      <c r="BP24" s="412"/>
      <c r="BQ24" s="412"/>
      <c r="BR24" s="412"/>
      <c r="BS24" s="412"/>
      <c r="BT24" s="412"/>
      <c r="BU24" s="413"/>
      <c r="BV24" s="411">
        <v>8594161</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175</v>
      </c>
      <c r="F25" s="441"/>
      <c r="G25" s="441"/>
      <c r="H25" s="441"/>
      <c r="I25" s="441"/>
      <c r="J25" s="441"/>
      <c r="K25" s="442"/>
      <c r="L25" s="462">
        <v>1</v>
      </c>
      <c r="M25" s="463"/>
      <c r="N25" s="463"/>
      <c r="O25" s="463"/>
      <c r="P25" s="505"/>
      <c r="Q25" s="462">
        <v>6800</v>
      </c>
      <c r="R25" s="463"/>
      <c r="S25" s="463"/>
      <c r="T25" s="463"/>
      <c r="U25" s="463"/>
      <c r="V25" s="505"/>
      <c r="W25" s="557"/>
      <c r="X25" s="558"/>
      <c r="Y25" s="559"/>
      <c r="Z25" s="461" t="s">
        <v>176</v>
      </c>
      <c r="AA25" s="441"/>
      <c r="AB25" s="441"/>
      <c r="AC25" s="441"/>
      <c r="AD25" s="441"/>
      <c r="AE25" s="441"/>
      <c r="AF25" s="441"/>
      <c r="AG25" s="442"/>
      <c r="AH25" s="462">
        <v>45</v>
      </c>
      <c r="AI25" s="463"/>
      <c r="AJ25" s="463"/>
      <c r="AK25" s="463"/>
      <c r="AL25" s="505"/>
      <c r="AM25" s="462">
        <v>155295</v>
      </c>
      <c r="AN25" s="463"/>
      <c r="AO25" s="463"/>
      <c r="AP25" s="463"/>
      <c r="AQ25" s="463"/>
      <c r="AR25" s="505"/>
      <c r="AS25" s="462">
        <v>3451</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4823393</v>
      </c>
      <c r="BO25" s="375"/>
      <c r="BP25" s="375"/>
      <c r="BQ25" s="375"/>
      <c r="BR25" s="375"/>
      <c r="BS25" s="375"/>
      <c r="BT25" s="375"/>
      <c r="BU25" s="376"/>
      <c r="BV25" s="374">
        <v>4908015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6000</v>
      </c>
      <c r="R26" s="463"/>
      <c r="S26" s="463"/>
      <c r="T26" s="463"/>
      <c r="U26" s="463"/>
      <c r="V26" s="505"/>
      <c r="W26" s="557"/>
      <c r="X26" s="558"/>
      <c r="Y26" s="559"/>
      <c r="Z26" s="461" t="s">
        <v>179</v>
      </c>
      <c r="AA26" s="563"/>
      <c r="AB26" s="563"/>
      <c r="AC26" s="563"/>
      <c r="AD26" s="563"/>
      <c r="AE26" s="563"/>
      <c r="AF26" s="563"/>
      <c r="AG26" s="564"/>
      <c r="AH26" s="462">
        <v>13</v>
      </c>
      <c r="AI26" s="463"/>
      <c r="AJ26" s="463"/>
      <c r="AK26" s="463"/>
      <c r="AL26" s="505"/>
      <c r="AM26" s="462">
        <v>47515</v>
      </c>
      <c r="AN26" s="463"/>
      <c r="AO26" s="463"/>
      <c r="AP26" s="463"/>
      <c r="AQ26" s="463"/>
      <c r="AR26" s="505"/>
      <c r="AS26" s="462">
        <v>3655</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138</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4278</v>
      </c>
      <c r="R27" s="463"/>
      <c r="S27" s="463"/>
      <c r="T27" s="463"/>
      <c r="U27" s="463"/>
      <c r="V27" s="505"/>
      <c r="W27" s="557"/>
      <c r="X27" s="558"/>
      <c r="Y27" s="559"/>
      <c r="Z27" s="461" t="s">
        <v>182</v>
      </c>
      <c r="AA27" s="441"/>
      <c r="AB27" s="441"/>
      <c r="AC27" s="441"/>
      <c r="AD27" s="441"/>
      <c r="AE27" s="441"/>
      <c r="AF27" s="441"/>
      <c r="AG27" s="442"/>
      <c r="AH27" s="462">
        <v>18</v>
      </c>
      <c r="AI27" s="463"/>
      <c r="AJ27" s="463"/>
      <c r="AK27" s="463"/>
      <c r="AL27" s="505"/>
      <c r="AM27" s="462">
        <v>54948</v>
      </c>
      <c r="AN27" s="463"/>
      <c r="AO27" s="463"/>
      <c r="AP27" s="463"/>
      <c r="AQ27" s="463"/>
      <c r="AR27" s="505"/>
      <c r="AS27" s="462">
        <v>3053</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129</v>
      </c>
      <c r="BO27" s="531"/>
      <c r="BP27" s="531"/>
      <c r="BQ27" s="531"/>
      <c r="BR27" s="531"/>
      <c r="BS27" s="531"/>
      <c r="BT27" s="531"/>
      <c r="BU27" s="532"/>
      <c r="BV27" s="530" t="s">
        <v>129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3813</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129</v>
      </c>
      <c r="AN28" s="463"/>
      <c r="AO28" s="463"/>
      <c r="AP28" s="463"/>
      <c r="AQ28" s="463"/>
      <c r="AR28" s="505"/>
      <c r="AS28" s="462" t="s">
        <v>137</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1790815</v>
      </c>
      <c r="BO28" s="375"/>
      <c r="BP28" s="375"/>
      <c r="BQ28" s="375"/>
      <c r="BR28" s="375"/>
      <c r="BS28" s="375"/>
      <c r="BT28" s="375"/>
      <c r="BU28" s="376"/>
      <c r="BV28" s="374">
        <v>1615366</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12</v>
      </c>
      <c r="M29" s="463"/>
      <c r="N29" s="463"/>
      <c r="O29" s="463"/>
      <c r="P29" s="505"/>
      <c r="Q29" s="462">
        <v>3627</v>
      </c>
      <c r="R29" s="463"/>
      <c r="S29" s="463"/>
      <c r="T29" s="463"/>
      <c r="U29" s="463"/>
      <c r="V29" s="505"/>
      <c r="W29" s="560"/>
      <c r="X29" s="561"/>
      <c r="Y29" s="562"/>
      <c r="Z29" s="461" t="s">
        <v>188</v>
      </c>
      <c r="AA29" s="441"/>
      <c r="AB29" s="441"/>
      <c r="AC29" s="441"/>
      <c r="AD29" s="441"/>
      <c r="AE29" s="441"/>
      <c r="AF29" s="441"/>
      <c r="AG29" s="442"/>
      <c r="AH29" s="462">
        <v>271</v>
      </c>
      <c r="AI29" s="463"/>
      <c r="AJ29" s="463"/>
      <c r="AK29" s="463"/>
      <c r="AL29" s="505"/>
      <c r="AM29" s="462">
        <v>853669</v>
      </c>
      <c r="AN29" s="463"/>
      <c r="AO29" s="463"/>
      <c r="AP29" s="463"/>
      <c r="AQ29" s="463"/>
      <c r="AR29" s="505"/>
      <c r="AS29" s="462">
        <v>3150</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216042</v>
      </c>
      <c r="BO29" s="412"/>
      <c r="BP29" s="412"/>
      <c r="BQ29" s="412"/>
      <c r="BR29" s="412"/>
      <c r="BS29" s="412"/>
      <c r="BT29" s="412"/>
      <c r="BU29" s="413"/>
      <c r="BV29" s="411">
        <v>96130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98.1</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1298219</v>
      </c>
      <c r="BO30" s="531"/>
      <c r="BP30" s="531"/>
      <c r="BQ30" s="531"/>
      <c r="BR30" s="531"/>
      <c r="BS30" s="531"/>
      <c r="BT30" s="531"/>
      <c r="BU30" s="532"/>
      <c r="BV30" s="530">
        <v>1310653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199</v>
      </c>
      <c r="X33" s="400"/>
      <c r="Y33" s="400"/>
      <c r="Z33" s="400"/>
      <c r="AA33" s="400"/>
      <c r="AB33" s="400"/>
      <c r="AC33" s="400"/>
      <c r="AD33" s="400"/>
      <c r="AE33" s="400"/>
      <c r="AF33" s="400"/>
      <c r="AG33" s="400"/>
      <c r="AH33" s="400"/>
      <c r="AI33" s="400"/>
      <c r="AJ33" s="400"/>
      <c r="AK33" s="400"/>
      <c r="AL33" s="203"/>
      <c r="AM33" s="435" t="s">
        <v>200</v>
      </c>
      <c r="AN33" s="435"/>
      <c r="AO33" s="400" t="s">
        <v>198</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200</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IF('各会計、関係団体の財政状況及び健全化判断比率'!B32="","",'各会計、関係団体の財政状況及び健全化判断比率'!B32)</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御坊市ふれあいセンター</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7</v>
      </c>
      <c r="BF35" s="601"/>
      <c r="BG35" s="602" t="str">
        <f>IF('各会計、関係団体の財政状況及び健全化判断比率'!B33="","",'各会計、関係団体の財政状況及び健全化判断比率'!B33)</f>
        <v>公共下水道事業特別会計</v>
      </c>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御坊市日高川町中学校組合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御坊日高老人福祉施設事務組合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御坊日高老人福祉施設事務組合（公営企業会計）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御坊広域行政事務組合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和歌山地方税回収機構</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和歌山県後期高齢者医療広域連合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和歌山県後期高齢者医療広域連合（特別会計）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和歌山県住宅新築資金等貸付金回収管理組合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御坊市外五ヶ町病院経営事務組合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0" t="s">
        <v>565</v>
      </c>
      <c r="D34" s="1180"/>
      <c r="E34" s="1181"/>
      <c r="F34" s="32">
        <v>0.42</v>
      </c>
      <c r="G34" s="33">
        <v>0.43</v>
      </c>
      <c r="H34" s="33">
        <v>0.23</v>
      </c>
      <c r="I34" s="33">
        <v>4.8099999999999996</v>
      </c>
      <c r="J34" s="34">
        <v>14.14</v>
      </c>
      <c r="K34" s="22"/>
      <c r="L34" s="22"/>
      <c r="M34" s="22"/>
      <c r="N34" s="22"/>
      <c r="O34" s="22"/>
      <c r="P34" s="22"/>
    </row>
    <row r="35" spans="1:16" ht="39" customHeight="1" x14ac:dyDescent="0.15">
      <c r="A35" s="22"/>
      <c r="B35" s="35"/>
      <c r="C35" s="1174" t="s">
        <v>566</v>
      </c>
      <c r="D35" s="1175"/>
      <c r="E35" s="1176"/>
      <c r="F35" s="36">
        <v>10.23</v>
      </c>
      <c r="G35" s="37">
        <v>7.5</v>
      </c>
      <c r="H35" s="37">
        <v>8.1</v>
      </c>
      <c r="I35" s="37">
        <v>7.85</v>
      </c>
      <c r="J35" s="38">
        <v>8.73</v>
      </c>
      <c r="K35" s="22"/>
      <c r="L35" s="22"/>
      <c r="M35" s="22"/>
      <c r="N35" s="22"/>
      <c r="O35" s="22"/>
      <c r="P35" s="22"/>
    </row>
    <row r="36" spans="1:16" ht="39" customHeight="1" x14ac:dyDescent="0.15">
      <c r="A36" s="22"/>
      <c r="B36" s="35"/>
      <c r="C36" s="1174" t="s">
        <v>567</v>
      </c>
      <c r="D36" s="1175"/>
      <c r="E36" s="1176"/>
      <c r="F36" s="36">
        <v>5.14</v>
      </c>
      <c r="G36" s="37">
        <v>5.66</v>
      </c>
      <c r="H36" s="37">
        <v>6.58</v>
      </c>
      <c r="I36" s="37">
        <v>7.32</v>
      </c>
      <c r="J36" s="38">
        <v>8.1199999999999992</v>
      </c>
      <c r="K36" s="22"/>
      <c r="L36" s="22"/>
      <c r="M36" s="22"/>
      <c r="N36" s="22"/>
      <c r="O36" s="22"/>
      <c r="P36" s="22"/>
    </row>
    <row r="37" spans="1:16" ht="39" customHeight="1" x14ac:dyDescent="0.15">
      <c r="A37" s="22"/>
      <c r="B37" s="35"/>
      <c r="C37" s="1174" t="s">
        <v>568</v>
      </c>
      <c r="D37" s="1175"/>
      <c r="E37" s="1176"/>
      <c r="F37" s="36">
        <v>0.19</v>
      </c>
      <c r="G37" s="37">
        <v>0.17</v>
      </c>
      <c r="H37" s="37">
        <v>0.05</v>
      </c>
      <c r="I37" s="37">
        <v>0.27</v>
      </c>
      <c r="J37" s="38">
        <v>1.39</v>
      </c>
      <c r="K37" s="22"/>
      <c r="L37" s="22"/>
      <c r="M37" s="22"/>
      <c r="N37" s="22"/>
      <c r="O37" s="22"/>
      <c r="P37" s="22"/>
    </row>
    <row r="38" spans="1:16" ht="39" customHeight="1" x14ac:dyDescent="0.15">
      <c r="A38" s="22"/>
      <c r="B38" s="35"/>
      <c r="C38" s="1174" t="s">
        <v>569</v>
      </c>
      <c r="D38" s="1175"/>
      <c r="E38" s="1176"/>
      <c r="F38" s="36">
        <v>0.72</v>
      </c>
      <c r="G38" s="37">
        <v>0.65</v>
      </c>
      <c r="H38" s="37">
        <v>0.93</v>
      </c>
      <c r="I38" s="37">
        <v>0.85</v>
      </c>
      <c r="J38" s="38">
        <v>0.67</v>
      </c>
      <c r="K38" s="22"/>
      <c r="L38" s="22"/>
      <c r="M38" s="22"/>
      <c r="N38" s="22"/>
      <c r="O38" s="22"/>
      <c r="P38" s="22"/>
    </row>
    <row r="39" spans="1:16" ht="39" customHeight="1" x14ac:dyDescent="0.15">
      <c r="A39" s="22"/>
      <c r="B39" s="35"/>
      <c r="C39" s="1174" t="s">
        <v>570</v>
      </c>
      <c r="D39" s="1175"/>
      <c r="E39" s="1176"/>
      <c r="F39" s="36">
        <v>0.1</v>
      </c>
      <c r="G39" s="37">
        <v>0.11</v>
      </c>
      <c r="H39" s="37">
        <v>0.11</v>
      </c>
      <c r="I39" s="37">
        <v>0.12</v>
      </c>
      <c r="J39" s="38">
        <v>0.12</v>
      </c>
      <c r="K39" s="22"/>
      <c r="L39" s="22"/>
      <c r="M39" s="22"/>
      <c r="N39" s="22"/>
      <c r="O39" s="22"/>
      <c r="P39" s="22"/>
    </row>
    <row r="40" spans="1:16" ht="39" customHeight="1" x14ac:dyDescent="0.15">
      <c r="A40" s="22"/>
      <c r="B40" s="35"/>
      <c r="C40" s="1174" t="s">
        <v>571</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572</v>
      </c>
      <c r="D42" s="1175"/>
      <c r="E42" s="1176"/>
      <c r="F42" s="36" t="s">
        <v>516</v>
      </c>
      <c r="G42" s="37" t="s">
        <v>516</v>
      </c>
      <c r="H42" s="37" t="s">
        <v>516</v>
      </c>
      <c r="I42" s="37" t="s">
        <v>516</v>
      </c>
      <c r="J42" s="38" t="s">
        <v>516</v>
      </c>
      <c r="K42" s="22"/>
      <c r="L42" s="22"/>
      <c r="M42" s="22"/>
      <c r="N42" s="22"/>
      <c r="O42" s="22"/>
      <c r="P42" s="22"/>
    </row>
    <row r="43" spans="1:16" ht="39" customHeight="1" thickBot="1" x14ac:dyDescent="0.2">
      <c r="A43" s="22"/>
      <c r="B43" s="40"/>
      <c r="C43" s="1177" t="s">
        <v>573</v>
      </c>
      <c r="D43" s="1178"/>
      <c r="E43" s="1179"/>
      <c r="F43" s="41">
        <v>0.66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uc9i05z/vdgOzae63sKNQDxSx0+yLXnDIHV9Op8L1GvLv5hy3HeEzxDGzvWSWCYdRnlX03shl0okjtYeBRjsQ==" saltValue="laYveK0RkddxNhmm1gcn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1454</v>
      </c>
      <c r="L45" s="60">
        <v>1422</v>
      </c>
      <c r="M45" s="60">
        <v>1413</v>
      </c>
      <c r="N45" s="60">
        <v>1429</v>
      </c>
      <c r="O45" s="61">
        <v>1447</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15">
      <c r="A48" s="48"/>
      <c r="B48" s="1184"/>
      <c r="C48" s="1185"/>
      <c r="D48" s="62"/>
      <c r="E48" s="1190" t="s">
        <v>15</v>
      </c>
      <c r="F48" s="1190"/>
      <c r="G48" s="1190"/>
      <c r="H48" s="1190"/>
      <c r="I48" s="1190"/>
      <c r="J48" s="1191"/>
      <c r="K48" s="63">
        <v>164</v>
      </c>
      <c r="L48" s="64">
        <v>168</v>
      </c>
      <c r="M48" s="64">
        <v>170</v>
      </c>
      <c r="N48" s="64">
        <v>177</v>
      </c>
      <c r="O48" s="65">
        <v>181</v>
      </c>
      <c r="P48" s="48"/>
      <c r="Q48" s="48"/>
      <c r="R48" s="48"/>
      <c r="S48" s="48"/>
      <c r="T48" s="48"/>
      <c r="U48" s="48"/>
    </row>
    <row r="49" spans="1:21" ht="30.75" customHeight="1" x14ac:dyDescent="0.15">
      <c r="A49" s="48"/>
      <c r="B49" s="1184"/>
      <c r="C49" s="1185"/>
      <c r="D49" s="62"/>
      <c r="E49" s="1190" t="s">
        <v>16</v>
      </c>
      <c r="F49" s="1190"/>
      <c r="G49" s="1190"/>
      <c r="H49" s="1190"/>
      <c r="I49" s="1190"/>
      <c r="J49" s="1191"/>
      <c r="K49" s="63">
        <v>155</v>
      </c>
      <c r="L49" s="64">
        <v>147</v>
      </c>
      <c r="M49" s="64">
        <v>155</v>
      </c>
      <c r="N49" s="64">
        <v>144</v>
      </c>
      <c r="O49" s="65">
        <v>102</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516</v>
      </c>
      <c r="L50" s="64" t="s">
        <v>516</v>
      </c>
      <c r="M50" s="64" t="s">
        <v>516</v>
      </c>
      <c r="N50" s="64" t="s">
        <v>516</v>
      </c>
      <c r="O50" s="65" t="s">
        <v>516</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1043</v>
      </c>
      <c r="L52" s="64">
        <v>991</v>
      </c>
      <c r="M52" s="64">
        <v>986</v>
      </c>
      <c r="N52" s="64">
        <v>987</v>
      </c>
      <c r="O52" s="65">
        <v>939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730</v>
      </c>
      <c r="L53" s="69">
        <v>746</v>
      </c>
      <c r="M53" s="69">
        <v>752</v>
      </c>
      <c r="N53" s="69">
        <v>763</v>
      </c>
      <c r="O53" s="70">
        <v>791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tGe/pgZr/1GF5E2rKLRFHQhpuSz0chyWDjXRj33/Oi6/cabo+DjPm63wVB1y/Q/gp0XBhqblIHRTMPKedwug==" saltValue="eTnElAOuovAEBDr0bRxg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08" t="s">
        <v>30</v>
      </c>
      <c r="C41" s="1209"/>
      <c r="D41" s="102"/>
      <c r="E41" s="1214" t="s">
        <v>31</v>
      </c>
      <c r="F41" s="1214"/>
      <c r="G41" s="1214"/>
      <c r="H41" s="1215"/>
      <c r="I41" s="351">
        <v>14289</v>
      </c>
      <c r="J41" s="352">
        <v>14076</v>
      </c>
      <c r="K41" s="352">
        <v>13694</v>
      </c>
      <c r="L41" s="352">
        <v>13580</v>
      </c>
      <c r="M41" s="353">
        <v>13504</v>
      </c>
    </row>
    <row r="42" spans="2:13" ht="27.75" customHeight="1" x14ac:dyDescent="0.15">
      <c r="B42" s="1210"/>
      <c r="C42" s="1211"/>
      <c r="D42" s="103"/>
      <c r="E42" s="1216" t="s">
        <v>32</v>
      </c>
      <c r="F42" s="1216"/>
      <c r="G42" s="1216"/>
      <c r="H42" s="1217"/>
      <c r="I42" s="354" t="s">
        <v>516</v>
      </c>
      <c r="J42" s="355" t="s">
        <v>516</v>
      </c>
      <c r="K42" s="355" t="s">
        <v>516</v>
      </c>
      <c r="L42" s="355" t="s">
        <v>516</v>
      </c>
      <c r="M42" s="356" t="s">
        <v>516</v>
      </c>
    </row>
    <row r="43" spans="2:13" ht="27.75" customHeight="1" x14ac:dyDescent="0.15">
      <c r="B43" s="1210"/>
      <c r="C43" s="1211"/>
      <c r="D43" s="103"/>
      <c r="E43" s="1216" t="s">
        <v>33</v>
      </c>
      <c r="F43" s="1216"/>
      <c r="G43" s="1216"/>
      <c r="H43" s="1217"/>
      <c r="I43" s="354">
        <v>2588</v>
      </c>
      <c r="J43" s="355">
        <v>2689</v>
      </c>
      <c r="K43" s="355">
        <v>2762</v>
      </c>
      <c r="L43" s="355">
        <v>2765</v>
      </c>
      <c r="M43" s="356">
        <v>2774</v>
      </c>
    </row>
    <row r="44" spans="2:13" ht="27.75" customHeight="1" x14ac:dyDescent="0.15">
      <c r="B44" s="1210"/>
      <c r="C44" s="1211"/>
      <c r="D44" s="103"/>
      <c r="E44" s="1216" t="s">
        <v>34</v>
      </c>
      <c r="F44" s="1216"/>
      <c r="G44" s="1216"/>
      <c r="H44" s="1217"/>
      <c r="I44" s="354">
        <v>1973</v>
      </c>
      <c r="J44" s="355">
        <v>1842</v>
      </c>
      <c r="K44" s="355">
        <v>1726</v>
      </c>
      <c r="L44" s="355">
        <v>1739</v>
      </c>
      <c r="M44" s="356">
        <v>2593</v>
      </c>
    </row>
    <row r="45" spans="2:13" ht="27.75" customHeight="1" x14ac:dyDescent="0.15">
      <c r="B45" s="1210"/>
      <c r="C45" s="1211"/>
      <c r="D45" s="103"/>
      <c r="E45" s="1216" t="s">
        <v>35</v>
      </c>
      <c r="F45" s="1216"/>
      <c r="G45" s="1216"/>
      <c r="H45" s="1217"/>
      <c r="I45" s="354">
        <v>2222</v>
      </c>
      <c r="J45" s="355">
        <v>2104</v>
      </c>
      <c r="K45" s="355">
        <v>2073</v>
      </c>
      <c r="L45" s="355">
        <v>2185</v>
      </c>
      <c r="M45" s="356">
        <v>2122</v>
      </c>
    </row>
    <row r="46" spans="2:13" ht="27.75" customHeight="1" x14ac:dyDescent="0.15">
      <c r="B46" s="1210"/>
      <c r="C46" s="1211"/>
      <c r="D46" s="104"/>
      <c r="E46" s="1216" t="s">
        <v>36</v>
      </c>
      <c r="F46" s="1216"/>
      <c r="G46" s="1216"/>
      <c r="H46" s="1217"/>
      <c r="I46" s="354" t="s">
        <v>516</v>
      </c>
      <c r="J46" s="355" t="s">
        <v>516</v>
      </c>
      <c r="K46" s="355" t="s">
        <v>516</v>
      </c>
      <c r="L46" s="355" t="s">
        <v>516</v>
      </c>
      <c r="M46" s="356" t="s">
        <v>516</v>
      </c>
    </row>
    <row r="47" spans="2:13" ht="27.75" customHeight="1" x14ac:dyDescent="0.15">
      <c r="B47" s="1210"/>
      <c r="C47" s="1211"/>
      <c r="D47" s="105"/>
      <c r="E47" s="1218" t="s">
        <v>37</v>
      </c>
      <c r="F47" s="1219"/>
      <c r="G47" s="1219"/>
      <c r="H47" s="1220"/>
      <c r="I47" s="354" t="s">
        <v>516</v>
      </c>
      <c r="J47" s="355" t="s">
        <v>516</v>
      </c>
      <c r="K47" s="355" t="s">
        <v>516</v>
      </c>
      <c r="L47" s="355" t="s">
        <v>516</v>
      </c>
      <c r="M47" s="356" t="s">
        <v>516</v>
      </c>
    </row>
    <row r="48" spans="2:13" ht="27.75" customHeight="1" x14ac:dyDescent="0.15">
      <c r="B48" s="1210"/>
      <c r="C48" s="1211"/>
      <c r="D48" s="103"/>
      <c r="E48" s="1216" t="s">
        <v>38</v>
      </c>
      <c r="F48" s="1216"/>
      <c r="G48" s="1216"/>
      <c r="H48" s="1217"/>
      <c r="I48" s="354" t="s">
        <v>516</v>
      </c>
      <c r="J48" s="355" t="s">
        <v>516</v>
      </c>
      <c r="K48" s="355" t="s">
        <v>516</v>
      </c>
      <c r="L48" s="355" t="s">
        <v>516</v>
      </c>
      <c r="M48" s="356" t="s">
        <v>516</v>
      </c>
    </row>
    <row r="49" spans="2:13" ht="27.75" customHeight="1" x14ac:dyDescent="0.15">
      <c r="B49" s="1212"/>
      <c r="C49" s="1213"/>
      <c r="D49" s="103"/>
      <c r="E49" s="1216" t="s">
        <v>39</v>
      </c>
      <c r="F49" s="1216"/>
      <c r="G49" s="1216"/>
      <c r="H49" s="1217"/>
      <c r="I49" s="354">
        <v>122</v>
      </c>
      <c r="J49" s="355">
        <v>149</v>
      </c>
      <c r="K49" s="355">
        <v>224</v>
      </c>
      <c r="L49" s="355" t="s">
        <v>516</v>
      </c>
      <c r="M49" s="356" t="s">
        <v>516</v>
      </c>
    </row>
    <row r="50" spans="2:13" ht="27.75" customHeight="1" x14ac:dyDescent="0.15">
      <c r="B50" s="1221" t="s">
        <v>40</v>
      </c>
      <c r="C50" s="1222"/>
      <c r="D50" s="106"/>
      <c r="E50" s="1216" t="s">
        <v>41</v>
      </c>
      <c r="F50" s="1216"/>
      <c r="G50" s="1216"/>
      <c r="H50" s="1217"/>
      <c r="I50" s="354">
        <v>3776</v>
      </c>
      <c r="J50" s="355">
        <v>3401</v>
      </c>
      <c r="K50" s="355">
        <v>3105</v>
      </c>
      <c r="L50" s="355">
        <v>3059</v>
      </c>
      <c r="M50" s="356">
        <v>3345</v>
      </c>
    </row>
    <row r="51" spans="2:13" ht="27.75" customHeight="1" x14ac:dyDescent="0.15">
      <c r="B51" s="1210"/>
      <c r="C51" s="1211"/>
      <c r="D51" s="103"/>
      <c r="E51" s="1216" t="s">
        <v>42</v>
      </c>
      <c r="F51" s="1216"/>
      <c r="G51" s="1216"/>
      <c r="H51" s="1217"/>
      <c r="I51" s="354">
        <v>1995</v>
      </c>
      <c r="J51" s="355">
        <v>1913</v>
      </c>
      <c r="K51" s="355">
        <v>1891</v>
      </c>
      <c r="L51" s="355">
        <v>1676</v>
      </c>
      <c r="M51" s="356">
        <v>1693</v>
      </c>
    </row>
    <row r="52" spans="2:13" ht="27.75" customHeight="1" x14ac:dyDescent="0.15">
      <c r="B52" s="1212"/>
      <c r="C52" s="1213"/>
      <c r="D52" s="103"/>
      <c r="E52" s="1216" t="s">
        <v>43</v>
      </c>
      <c r="F52" s="1216"/>
      <c r="G52" s="1216"/>
      <c r="H52" s="1217"/>
      <c r="I52" s="354">
        <v>9343</v>
      </c>
      <c r="J52" s="355">
        <v>9326</v>
      </c>
      <c r="K52" s="355">
        <v>9377</v>
      </c>
      <c r="L52" s="355">
        <v>9430</v>
      </c>
      <c r="M52" s="356">
        <v>9628</v>
      </c>
    </row>
    <row r="53" spans="2:13" ht="27.75" customHeight="1" thickBot="1" x14ac:dyDescent="0.2">
      <c r="B53" s="1223" t="s">
        <v>44</v>
      </c>
      <c r="C53" s="1224"/>
      <c r="D53" s="107"/>
      <c r="E53" s="1225" t="s">
        <v>45</v>
      </c>
      <c r="F53" s="1225"/>
      <c r="G53" s="1225"/>
      <c r="H53" s="1226"/>
      <c r="I53" s="357">
        <v>6082</v>
      </c>
      <c r="J53" s="358">
        <v>6219</v>
      </c>
      <c r="K53" s="358">
        <v>6105</v>
      </c>
      <c r="L53" s="358">
        <v>6103</v>
      </c>
      <c r="M53" s="359">
        <v>6327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NIBbBm/lNaVaKB66HxPp5XqK53uPdDSbKnENwh3uFS6vyXTxOPghJvUZtD6L8SZmo+3AOC313E4WN8LqJqBqQ==" saltValue="XibzR8dqU+fuA4D1iHi2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5" t="s">
        <v>48</v>
      </c>
      <c r="D55" s="1235"/>
      <c r="E55" s="1236"/>
      <c r="F55" s="119">
        <v>1614</v>
      </c>
      <c r="G55" s="119">
        <v>1615</v>
      </c>
      <c r="H55" s="120">
        <v>1791</v>
      </c>
    </row>
    <row r="56" spans="2:8" ht="52.5" customHeight="1" x14ac:dyDescent="0.15">
      <c r="B56" s="121"/>
      <c r="C56" s="1237" t="s">
        <v>49</v>
      </c>
      <c r="D56" s="1237"/>
      <c r="E56" s="1238"/>
      <c r="F56" s="122">
        <v>94</v>
      </c>
      <c r="G56" s="122">
        <v>96</v>
      </c>
      <c r="H56" s="123">
        <v>216</v>
      </c>
    </row>
    <row r="57" spans="2:8" ht="53.25" customHeight="1" x14ac:dyDescent="0.15">
      <c r="B57" s="121"/>
      <c r="C57" s="1239" t="s">
        <v>50</v>
      </c>
      <c r="D57" s="1239"/>
      <c r="E57" s="1240"/>
      <c r="F57" s="124">
        <v>1347</v>
      </c>
      <c r="G57" s="124">
        <v>1311</v>
      </c>
      <c r="H57" s="125">
        <v>1298</v>
      </c>
    </row>
    <row r="58" spans="2:8" ht="45.75" customHeight="1" x14ac:dyDescent="0.15">
      <c r="B58" s="126"/>
      <c r="C58" s="1227" t="s">
        <v>593</v>
      </c>
      <c r="D58" s="1228"/>
      <c r="E58" s="1229"/>
      <c r="F58" s="127">
        <v>826</v>
      </c>
      <c r="G58" s="127">
        <v>825</v>
      </c>
      <c r="H58" s="128">
        <v>820</v>
      </c>
    </row>
    <row r="59" spans="2:8" ht="45.75" customHeight="1" x14ac:dyDescent="0.15">
      <c r="B59" s="126"/>
      <c r="C59" s="1227" t="s">
        <v>594</v>
      </c>
      <c r="D59" s="1228"/>
      <c r="E59" s="1229"/>
      <c r="F59" s="127">
        <v>225</v>
      </c>
      <c r="G59" s="127">
        <v>186</v>
      </c>
      <c r="H59" s="128">
        <v>186</v>
      </c>
    </row>
    <row r="60" spans="2:8" ht="45.75" customHeight="1" x14ac:dyDescent="0.15">
      <c r="B60" s="126"/>
      <c r="C60" s="1227" t="s">
        <v>595</v>
      </c>
      <c r="D60" s="1228"/>
      <c r="E60" s="1229"/>
      <c r="F60" s="127">
        <v>117</v>
      </c>
      <c r="G60" s="127">
        <v>115</v>
      </c>
      <c r="H60" s="128">
        <v>115</v>
      </c>
    </row>
    <row r="61" spans="2:8" ht="45.75" customHeight="1" x14ac:dyDescent="0.15">
      <c r="B61" s="126"/>
      <c r="C61" s="1227" t="s">
        <v>596</v>
      </c>
      <c r="D61" s="1228"/>
      <c r="E61" s="1229"/>
      <c r="F61" s="127">
        <v>65</v>
      </c>
      <c r="G61" s="127">
        <v>65</v>
      </c>
      <c r="H61" s="128">
        <v>65</v>
      </c>
    </row>
    <row r="62" spans="2:8" ht="45.75" customHeight="1" thickBot="1" x14ac:dyDescent="0.2">
      <c r="B62" s="129"/>
      <c r="C62" s="1230" t="s">
        <v>597</v>
      </c>
      <c r="D62" s="1231"/>
      <c r="E62" s="1232"/>
      <c r="F62" s="130">
        <v>82</v>
      </c>
      <c r="G62" s="130">
        <v>66</v>
      </c>
      <c r="H62" s="131">
        <v>62</v>
      </c>
    </row>
    <row r="63" spans="2:8" ht="52.5" customHeight="1" thickBot="1" x14ac:dyDescent="0.2">
      <c r="B63" s="132"/>
      <c r="C63" s="1233" t="s">
        <v>51</v>
      </c>
      <c r="D63" s="1233"/>
      <c r="E63" s="1234"/>
      <c r="F63" s="133">
        <v>3055</v>
      </c>
      <c r="G63" s="133">
        <v>3022</v>
      </c>
      <c r="H63" s="134">
        <v>3305</v>
      </c>
    </row>
    <row r="64" spans="2:8" x14ac:dyDescent="0.15"/>
  </sheetData>
  <sheetProtection algorithmName="SHA-512" hashValue="y4EGDH2AJ/Wp1MwCe98Og6+KfngA3QKtEcOV8RnPzOopJJrilhnwyS+cLjQ2A70dORcd6vYvrhEHtoyZhzXe3w==" saltValue="0vdo3nRszbIp1fTjy7y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V1" zoomScaleNormal="100" zoomScaleSheetLayoutView="55" workbookViewId="0">
      <selection activeCell="AW63" sqref="AW63"/>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599</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600</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602</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557</v>
      </c>
      <c r="BQ50" s="1274"/>
      <c r="BR50" s="1274"/>
      <c r="BS50" s="1274"/>
      <c r="BT50" s="1274"/>
      <c r="BU50" s="1274"/>
      <c r="BV50" s="1274"/>
      <c r="BW50" s="1274"/>
      <c r="BX50" s="1274" t="s">
        <v>558</v>
      </c>
      <c r="BY50" s="1274"/>
      <c r="BZ50" s="1274"/>
      <c r="CA50" s="1274"/>
      <c r="CB50" s="1274"/>
      <c r="CC50" s="1274"/>
      <c r="CD50" s="1274"/>
      <c r="CE50" s="1274"/>
      <c r="CF50" s="1274" t="s">
        <v>559</v>
      </c>
      <c r="CG50" s="1274"/>
      <c r="CH50" s="1274"/>
      <c r="CI50" s="1274"/>
      <c r="CJ50" s="1274"/>
      <c r="CK50" s="1274"/>
      <c r="CL50" s="1274"/>
      <c r="CM50" s="1274"/>
      <c r="CN50" s="1274" t="s">
        <v>560</v>
      </c>
      <c r="CO50" s="1274"/>
      <c r="CP50" s="1274"/>
      <c r="CQ50" s="1274"/>
      <c r="CR50" s="1274"/>
      <c r="CS50" s="1274"/>
      <c r="CT50" s="1274"/>
      <c r="CU50" s="1274"/>
      <c r="CV50" s="1274" t="s">
        <v>561</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603</v>
      </c>
      <c r="AO51" s="1278"/>
      <c r="AP51" s="1278"/>
      <c r="AQ51" s="1278"/>
      <c r="AR51" s="1278"/>
      <c r="AS51" s="1278"/>
      <c r="AT51" s="1278"/>
      <c r="AU51" s="1278"/>
      <c r="AV51" s="1278"/>
      <c r="AW51" s="1278"/>
      <c r="AX51" s="1278"/>
      <c r="AY51" s="1278"/>
      <c r="AZ51" s="1278"/>
      <c r="BA51" s="1278"/>
      <c r="BB51" s="1278" t="s">
        <v>604</v>
      </c>
      <c r="BC51" s="1278"/>
      <c r="BD51" s="1278"/>
      <c r="BE51" s="1278"/>
      <c r="BF51" s="1278"/>
      <c r="BG51" s="1278"/>
      <c r="BH51" s="1278"/>
      <c r="BI51" s="1278"/>
      <c r="BJ51" s="1278"/>
      <c r="BK51" s="1278"/>
      <c r="BL51" s="1278"/>
      <c r="BM51" s="1278"/>
      <c r="BN51" s="1278"/>
      <c r="BO51" s="1278"/>
      <c r="BP51" s="1279">
        <v>103.3</v>
      </c>
      <c r="BQ51" s="1279"/>
      <c r="BR51" s="1279"/>
      <c r="BS51" s="1279"/>
      <c r="BT51" s="1279"/>
      <c r="BU51" s="1279"/>
      <c r="BV51" s="1279"/>
      <c r="BW51" s="1279"/>
      <c r="BX51" s="1279">
        <v>104.9</v>
      </c>
      <c r="BY51" s="1279"/>
      <c r="BZ51" s="1279"/>
      <c r="CA51" s="1279"/>
      <c r="CB51" s="1279"/>
      <c r="CC51" s="1279"/>
      <c r="CD51" s="1279"/>
      <c r="CE51" s="1279"/>
      <c r="CF51" s="1279">
        <v>103.4</v>
      </c>
      <c r="CG51" s="1279"/>
      <c r="CH51" s="1279"/>
      <c r="CI51" s="1279"/>
      <c r="CJ51" s="1279"/>
      <c r="CK51" s="1279"/>
      <c r="CL51" s="1279"/>
      <c r="CM51" s="1279"/>
      <c r="CN51" s="1279">
        <v>99.7</v>
      </c>
      <c r="CO51" s="1279"/>
      <c r="CP51" s="1279"/>
      <c r="CQ51" s="1279"/>
      <c r="CR51" s="1279"/>
      <c r="CS51" s="1279"/>
      <c r="CT51" s="1279"/>
      <c r="CU51" s="1279"/>
      <c r="CV51" s="1279">
        <v>97</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605</v>
      </c>
      <c r="BC53" s="1278"/>
      <c r="BD53" s="1278"/>
      <c r="BE53" s="1278"/>
      <c r="BF53" s="1278"/>
      <c r="BG53" s="1278"/>
      <c r="BH53" s="1278"/>
      <c r="BI53" s="1278"/>
      <c r="BJ53" s="1278"/>
      <c r="BK53" s="1278"/>
      <c r="BL53" s="1278"/>
      <c r="BM53" s="1278"/>
      <c r="BN53" s="1278"/>
      <c r="BO53" s="1278"/>
      <c r="BP53" s="1279">
        <v>61.2</v>
      </c>
      <c r="BQ53" s="1279"/>
      <c r="BR53" s="1279"/>
      <c r="BS53" s="1279"/>
      <c r="BT53" s="1279"/>
      <c r="BU53" s="1279"/>
      <c r="BV53" s="1279"/>
      <c r="BW53" s="1279"/>
      <c r="BX53" s="1279">
        <v>61.9</v>
      </c>
      <c r="BY53" s="1279"/>
      <c r="BZ53" s="1279"/>
      <c r="CA53" s="1279"/>
      <c r="CB53" s="1279"/>
      <c r="CC53" s="1279"/>
      <c r="CD53" s="1279"/>
      <c r="CE53" s="1279"/>
      <c r="CF53" s="1279">
        <v>62.6</v>
      </c>
      <c r="CG53" s="1279"/>
      <c r="CH53" s="1279"/>
      <c r="CI53" s="1279"/>
      <c r="CJ53" s="1279"/>
      <c r="CK53" s="1279"/>
      <c r="CL53" s="1279"/>
      <c r="CM53" s="1279"/>
      <c r="CN53" s="1279">
        <v>63.7</v>
      </c>
      <c r="CO53" s="1279"/>
      <c r="CP53" s="1279"/>
      <c r="CQ53" s="1279"/>
      <c r="CR53" s="1279"/>
      <c r="CS53" s="1279"/>
      <c r="CT53" s="1279"/>
      <c r="CU53" s="1279"/>
      <c r="CV53" s="1279">
        <v>64.8</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606</v>
      </c>
      <c r="AO55" s="1274"/>
      <c r="AP55" s="1274"/>
      <c r="AQ55" s="1274"/>
      <c r="AR55" s="1274"/>
      <c r="AS55" s="1274"/>
      <c r="AT55" s="1274"/>
      <c r="AU55" s="1274"/>
      <c r="AV55" s="1274"/>
      <c r="AW55" s="1274"/>
      <c r="AX55" s="1274"/>
      <c r="AY55" s="1274"/>
      <c r="AZ55" s="1274"/>
      <c r="BA55" s="1274"/>
      <c r="BB55" s="1278" t="s">
        <v>604</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605</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607</v>
      </c>
    </row>
    <row r="64" spans="1:109" x14ac:dyDescent="0.15">
      <c r="B64" s="1249"/>
      <c r="G64" s="1256"/>
      <c r="I64" s="1289"/>
      <c r="J64" s="1289"/>
      <c r="K64" s="1289"/>
      <c r="L64" s="1289"/>
      <c r="M64" s="1289"/>
      <c r="N64" s="1290"/>
      <c r="AM64" s="1256"/>
      <c r="AN64" s="1256" t="s">
        <v>600</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608</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602</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557</v>
      </c>
      <c r="BQ72" s="1274"/>
      <c r="BR72" s="1274"/>
      <c r="BS72" s="1274"/>
      <c r="BT72" s="1274"/>
      <c r="BU72" s="1274"/>
      <c r="BV72" s="1274"/>
      <c r="BW72" s="1274"/>
      <c r="BX72" s="1274" t="s">
        <v>558</v>
      </c>
      <c r="BY72" s="1274"/>
      <c r="BZ72" s="1274"/>
      <c r="CA72" s="1274"/>
      <c r="CB72" s="1274"/>
      <c r="CC72" s="1274"/>
      <c r="CD72" s="1274"/>
      <c r="CE72" s="1274"/>
      <c r="CF72" s="1274" t="s">
        <v>559</v>
      </c>
      <c r="CG72" s="1274"/>
      <c r="CH72" s="1274"/>
      <c r="CI72" s="1274"/>
      <c r="CJ72" s="1274"/>
      <c r="CK72" s="1274"/>
      <c r="CL72" s="1274"/>
      <c r="CM72" s="1274"/>
      <c r="CN72" s="1274" t="s">
        <v>560</v>
      </c>
      <c r="CO72" s="1274"/>
      <c r="CP72" s="1274"/>
      <c r="CQ72" s="1274"/>
      <c r="CR72" s="1274"/>
      <c r="CS72" s="1274"/>
      <c r="CT72" s="1274"/>
      <c r="CU72" s="1274"/>
      <c r="CV72" s="1274" t="s">
        <v>561</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603</v>
      </c>
      <c r="AO73" s="1278"/>
      <c r="AP73" s="1278"/>
      <c r="AQ73" s="1278"/>
      <c r="AR73" s="1278"/>
      <c r="AS73" s="1278"/>
      <c r="AT73" s="1278"/>
      <c r="AU73" s="1278"/>
      <c r="AV73" s="1278"/>
      <c r="AW73" s="1278"/>
      <c r="AX73" s="1278"/>
      <c r="AY73" s="1278"/>
      <c r="AZ73" s="1278"/>
      <c r="BA73" s="1278"/>
      <c r="BB73" s="1278" t="s">
        <v>604</v>
      </c>
      <c r="BC73" s="1278"/>
      <c r="BD73" s="1278"/>
      <c r="BE73" s="1278"/>
      <c r="BF73" s="1278"/>
      <c r="BG73" s="1278"/>
      <c r="BH73" s="1278"/>
      <c r="BI73" s="1278"/>
      <c r="BJ73" s="1278"/>
      <c r="BK73" s="1278"/>
      <c r="BL73" s="1278"/>
      <c r="BM73" s="1278"/>
      <c r="BN73" s="1278"/>
      <c r="BO73" s="1278"/>
      <c r="BP73" s="1279">
        <v>103.3</v>
      </c>
      <c r="BQ73" s="1279"/>
      <c r="BR73" s="1279"/>
      <c r="BS73" s="1279"/>
      <c r="BT73" s="1279"/>
      <c r="BU73" s="1279"/>
      <c r="BV73" s="1279"/>
      <c r="BW73" s="1279"/>
      <c r="BX73" s="1279">
        <v>104.9</v>
      </c>
      <c r="BY73" s="1279"/>
      <c r="BZ73" s="1279"/>
      <c r="CA73" s="1279"/>
      <c r="CB73" s="1279"/>
      <c r="CC73" s="1279"/>
      <c r="CD73" s="1279"/>
      <c r="CE73" s="1279"/>
      <c r="CF73" s="1279">
        <v>103.4</v>
      </c>
      <c r="CG73" s="1279"/>
      <c r="CH73" s="1279"/>
      <c r="CI73" s="1279"/>
      <c r="CJ73" s="1279"/>
      <c r="CK73" s="1279"/>
      <c r="CL73" s="1279"/>
      <c r="CM73" s="1279"/>
      <c r="CN73" s="1279">
        <v>99.7</v>
      </c>
      <c r="CO73" s="1279"/>
      <c r="CP73" s="1279"/>
      <c r="CQ73" s="1279"/>
      <c r="CR73" s="1279"/>
      <c r="CS73" s="1279"/>
      <c r="CT73" s="1279"/>
      <c r="CU73" s="1279"/>
      <c r="CV73" s="1279">
        <v>97</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609</v>
      </c>
      <c r="BC75" s="1278"/>
      <c r="BD75" s="1278"/>
      <c r="BE75" s="1278"/>
      <c r="BF75" s="1278"/>
      <c r="BG75" s="1278"/>
      <c r="BH75" s="1278"/>
      <c r="BI75" s="1278"/>
      <c r="BJ75" s="1278"/>
      <c r="BK75" s="1278"/>
      <c r="BL75" s="1278"/>
      <c r="BM75" s="1278"/>
      <c r="BN75" s="1278"/>
      <c r="BO75" s="1278"/>
      <c r="BP75" s="1279">
        <v>11.4</v>
      </c>
      <c r="BQ75" s="1279"/>
      <c r="BR75" s="1279"/>
      <c r="BS75" s="1279"/>
      <c r="BT75" s="1279"/>
      <c r="BU75" s="1279"/>
      <c r="BV75" s="1279"/>
      <c r="BW75" s="1279"/>
      <c r="BX75" s="1279">
        <v>11.9</v>
      </c>
      <c r="BY75" s="1279"/>
      <c r="BZ75" s="1279"/>
      <c r="CA75" s="1279"/>
      <c r="CB75" s="1279"/>
      <c r="CC75" s="1279"/>
      <c r="CD75" s="1279"/>
      <c r="CE75" s="1279"/>
      <c r="CF75" s="1279">
        <v>12.5</v>
      </c>
      <c r="CG75" s="1279"/>
      <c r="CH75" s="1279"/>
      <c r="CI75" s="1279"/>
      <c r="CJ75" s="1279"/>
      <c r="CK75" s="1279"/>
      <c r="CL75" s="1279"/>
      <c r="CM75" s="1279"/>
      <c r="CN75" s="1279">
        <v>12.5</v>
      </c>
      <c r="CO75" s="1279"/>
      <c r="CP75" s="1279"/>
      <c r="CQ75" s="1279"/>
      <c r="CR75" s="1279"/>
      <c r="CS75" s="1279"/>
      <c r="CT75" s="1279"/>
      <c r="CU75" s="1279"/>
      <c r="CV75" s="1279">
        <v>12.4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606</v>
      </c>
      <c r="AO77" s="1274"/>
      <c r="AP77" s="1274"/>
      <c r="AQ77" s="1274"/>
      <c r="AR77" s="1274"/>
      <c r="AS77" s="1274"/>
      <c r="AT77" s="1274"/>
      <c r="AU77" s="1274"/>
      <c r="AV77" s="1274"/>
      <c r="AW77" s="1274"/>
      <c r="AX77" s="1274"/>
      <c r="AY77" s="1274"/>
      <c r="AZ77" s="1274"/>
      <c r="BA77" s="1274"/>
      <c r="BB77" s="1278" t="s">
        <v>604</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609</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GvktSe1iil+nd26l/huW4Xr/T5dc1DfU59roGy4BBUwcTwfroJX4ITRFKEAlmwAglu1IBGAfgcP3syQ/dvvexg==" saltValue="y/2/byZ5D4dMEmJTBYys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AW63" sqref="AW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s6EOXXjsAcMEecnpyCWwHx3fdbEFQgwpGMQivkJfcoYo5/0PCgrIt+BTxR1nIvhY35sGPrn5Mh3YmPU3J/N5g==" saltValue="CMVjWFWtVpoXdSSNVcgE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W63" sqref="AW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31rKFPG66tFoPttQW5Mfi8vC4wv+3uK8cYN7bk3jyq/cfxV0v2kJw2VcDQMUR+2td2pUW3QCTdy3mYFZC0yrpg==" saltValue="YpgcVNzQOcEIIdpxIlK0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54799</v>
      </c>
      <c r="E3" s="153"/>
      <c r="F3" s="154">
        <v>88968</v>
      </c>
      <c r="G3" s="155"/>
      <c r="H3" s="156"/>
    </row>
    <row r="4" spans="1:8" x14ac:dyDescent="0.15">
      <c r="A4" s="157"/>
      <c r="B4" s="158"/>
      <c r="C4" s="159"/>
      <c r="D4" s="160">
        <v>29178</v>
      </c>
      <c r="E4" s="161"/>
      <c r="F4" s="162">
        <v>45482</v>
      </c>
      <c r="G4" s="163"/>
      <c r="H4" s="164"/>
    </row>
    <row r="5" spans="1:8" x14ac:dyDescent="0.15">
      <c r="A5" s="145" t="s">
        <v>549</v>
      </c>
      <c r="B5" s="150"/>
      <c r="C5" s="151"/>
      <c r="D5" s="152">
        <v>63967</v>
      </c>
      <c r="E5" s="153"/>
      <c r="F5" s="154">
        <v>85173</v>
      </c>
      <c r="G5" s="155"/>
      <c r="H5" s="156"/>
    </row>
    <row r="6" spans="1:8" x14ac:dyDescent="0.15">
      <c r="A6" s="157"/>
      <c r="B6" s="158"/>
      <c r="C6" s="159"/>
      <c r="D6" s="160">
        <v>33196</v>
      </c>
      <c r="E6" s="161"/>
      <c r="F6" s="162">
        <v>43913</v>
      </c>
      <c r="G6" s="163"/>
      <c r="H6" s="164"/>
    </row>
    <row r="7" spans="1:8" x14ac:dyDescent="0.15">
      <c r="A7" s="145" t="s">
        <v>550</v>
      </c>
      <c r="B7" s="150"/>
      <c r="C7" s="151"/>
      <c r="D7" s="152">
        <v>66062</v>
      </c>
      <c r="E7" s="153"/>
      <c r="F7" s="154">
        <v>94081</v>
      </c>
      <c r="G7" s="155"/>
      <c r="H7" s="156"/>
    </row>
    <row r="8" spans="1:8" x14ac:dyDescent="0.15">
      <c r="A8" s="157"/>
      <c r="B8" s="158"/>
      <c r="C8" s="159"/>
      <c r="D8" s="160">
        <v>29151</v>
      </c>
      <c r="E8" s="161"/>
      <c r="F8" s="162">
        <v>48949</v>
      </c>
      <c r="G8" s="163"/>
      <c r="H8" s="164"/>
    </row>
    <row r="9" spans="1:8" x14ac:dyDescent="0.15">
      <c r="A9" s="145" t="s">
        <v>551</v>
      </c>
      <c r="B9" s="150"/>
      <c r="C9" s="151"/>
      <c r="D9" s="152">
        <v>60921</v>
      </c>
      <c r="E9" s="153"/>
      <c r="F9" s="154">
        <v>92632</v>
      </c>
      <c r="G9" s="155"/>
      <c r="H9" s="156"/>
    </row>
    <row r="10" spans="1:8" x14ac:dyDescent="0.15">
      <c r="A10" s="157"/>
      <c r="B10" s="158"/>
      <c r="C10" s="159"/>
      <c r="D10" s="160">
        <v>43096</v>
      </c>
      <c r="E10" s="161"/>
      <c r="F10" s="162">
        <v>47978</v>
      </c>
      <c r="G10" s="163"/>
      <c r="H10" s="164"/>
    </row>
    <row r="11" spans="1:8" x14ac:dyDescent="0.15">
      <c r="A11" s="145" t="s">
        <v>552</v>
      </c>
      <c r="B11" s="150"/>
      <c r="C11" s="151"/>
      <c r="D11" s="152">
        <v>64251</v>
      </c>
      <c r="E11" s="153"/>
      <c r="F11" s="154">
        <v>96469</v>
      </c>
      <c r="G11" s="155"/>
      <c r="H11" s="156"/>
    </row>
    <row r="12" spans="1:8" x14ac:dyDescent="0.15">
      <c r="A12" s="157"/>
      <c r="B12" s="158"/>
      <c r="C12" s="165"/>
      <c r="D12" s="160">
        <v>41799</v>
      </c>
      <c r="E12" s="161"/>
      <c r="F12" s="162">
        <v>49775</v>
      </c>
      <c r="G12" s="163"/>
      <c r="H12" s="164"/>
    </row>
    <row r="13" spans="1:8" x14ac:dyDescent="0.15">
      <c r="A13" s="145"/>
      <c r="B13" s="150"/>
      <c r="C13" s="166"/>
      <c r="D13" s="167">
        <v>62000</v>
      </c>
      <c r="E13" s="168"/>
      <c r="F13" s="169">
        <v>91465</v>
      </c>
      <c r="G13" s="170"/>
      <c r="H13" s="156"/>
    </row>
    <row r="14" spans="1:8" x14ac:dyDescent="0.15">
      <c r="A14" s="157"/>
      <c r="B14" s="158"/>
      <c r="C14" s="159"/>
      <c r="D14" s="160">
        <v>35284</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1.0900000000000001</v>
      </c>
      <c r="C19" s="171">
        <f>ROUND(VALUE(SUBSTITUTE(実質収支比率等に係る経年分析!G$48,"▲","-")),2)</f>
        <v>0.43</v>
      </c>
      <c r="D19" s="171">
        <f>ROUND(VALUE(SUBSTITUTE(実質収支比率等に係る経年分析!H$48,"▲","-")),2)</f>
        <v>0.23</v>
      </c>
      <c r="E19" s="171">
        <f>ROUND(VALUE(SUBSTITUTE(実質収支比率等に係る経年分析!I$48,"▲","-")),2)</f>
        <v>4.82</v>
      </c>
      <c r="F19" s="171">
        <f>ROUND(VALUE(SUBSTITUTE(実質収支比率等に係る経年分析!J$48,"▲","-")),2)</f>
        <v>14.15</v>
      </c>
    </row>
    <row r="20" spans="1:11" x14ac:dyDescent="0.15">
      <c r="A20" s="171" t="s">
        <v>55</v>
      </c>
      <c r="B20" s="171">
        <f>ROUND(VALUE(SUBSTITUTE(実質収支比率等に係る経年分析!F$47,"▲","-")),2)</f>
        <v>33.15</v>
      </c>
      <c r="C20" s="171">
        <f>ROUND(VALUE(SUBSTITUTE(実質収支比率等に係る経年分析!G$47,"▲","-")),2)</f>
        <v>26.82</v>
      </c>
      <c r="D20" s="171">
        <f>ROUND(VALUE(SUBSTITUTE(実質収支比率等に係る経年分析!H$47,"▲","-")),2)</f>
        <v>23.98</v>
      </c>
      <c r="E20" s="171">
        <f>ROUND(VALUE(SUBSTITUTE(実質収支比率等に係る経年分析!I$47,"▲","-")),2)</f>
        <v>23.3</v>
      </c>
      <c r="F20" s="171">
        <f>ROUND(VALUE(SUBSTITUTE(実質収支比率等に係る経年分析!J$47,"▲","-")),2)</f>
        <v>24.56</v>
      </c>
    </row>
    <row r="21" spans="1:11" x14ac:dyDescent="0.15">
      <c r="A21" s="171" t="s">
        <v>56</v>
      </c>
      <c r="B21" s="171">
        <f>IF(ISNUMBER(VALUE(SUBSTITUTE(実質収支比率等に係る経年分析!F$49,"▲","-"))),ROUND(VALUE(SUBSTITUTE(実質収支比率等に係る経年分析!F$49,"▲","-")),2),NA())</f>
        <v>-4.2</v>
      </c>
      <c r="C21" s="171">
        <f>IF(ISNUMBER(VALUE(SUBSTITUTE(実質収支比率等に係る経年分析!G$49,"▲","-"))),ROUND(VALUE(SUBSTITUTE(実質収支比率等に係る経年分析!G$49,"▲","-")),2),NA())</f>
        <v>-6.99</v>
      </c>
      <c r="D21" s="171">
        <f>IF(ISNUMBER(VALUE(SUBSTITUTE(実質収支比率等に係る経年分析!H$49,"▲","-"))),ROUND(VALUE(SUBSTITUTE(実質収支比率等に係る経年分析!H$49,"▲","-")),2),NA())</f>
        <v>-3.15</v>
      </c>
      <c r="E21" s="171">
        <f>IF(ISNUMBER(VALUE(SUBSTITUTE(実質収支比率等に係る経年分析!I$49,"▲","-"))),ROUND(VALUE(SUBSTITUTE(実質収支比率等に係る経年分析!I$49,"▲","-")),2),NA())</f>
        <v>4.6100000000000003</v>
      </c>
      <c r="F21" s="171">
        <f>IF(ISNUMBER(VALUE(SUBSTITUTE(実質収支比率等に係る経年分析!J$49,"▲","-"))),ROUND(VALUE(SUBSTITUTE(実質収支比率等に係る経年分析!J$49,"▲","-")),2),NA())</f>
        <v>11.97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0.66</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6.58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8.1199999999999992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4.8099999999999996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1043</v>
      </c>
      <c r="E42" s="173"/>
      <c r="F42" s="173"/>
      <c r="G42" s="173">
        <f>'実質公債費比率（分子）の構造'!L$52</f>
        <v>991</v>
      </c>
      <c r="H42" s="173"/>
      <c r="I42" s="173"/>
      <c r="J42" s="173">
        <f>'実質公債費比率（分子）の構造'!M$52</f>
        <v>986</v>
      </c>
      <c r="K42" s="173"/>
      <c r="L42" s="173"/>
      <c r="M42" s="173">
        <f>'実質公債費比率（分子）の構造'!N$52</f>
        <v>987</v>
      </c>
      <c r="N42" s="173"/>
      <c r="O42" s="173"/>
      <c r="P42" s="173">
        <f>'実質公債費比率（分子）の構造'!O$52</f>
        <v>939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155</v>
      </c>
      <c r="C45" s="173"/>
      <c r="D45" s="173"/>
      <c r="E45" s="173">
        <f>'実質公債費比率（分子）の構造'!L$49</f>
        <v>147</v>
      </c>
      <c r="F45" s="173"/>
      <c r="G45" s="173"/>
      <c r="H45" s="173">
        <f>'実質公債費比率（分子）の構造'!M$49</f>
        <v>155</v>
      </c>
      <c r="I45" s="173"/>
      <c r="J45" s="173"/>
      <c r="K45" s="173">
        <f>'実質公債費比率（分子）の構造'!N$49</f>
        <v>144</v>
      </c>
      <c r="L45" s="173"/>
      <c r="M45" s="173"/>
      <c r="N45" s="173">
        <f>'実質公債費比率（分子）の構造'!O$49</f>
        <v>102</v>
      </c>
      <c r="O45" s="173"/>
      <c r="P45" s="173"/>
    </row>
    <row r="46" spans="1:16" x14ac:dyDescent="0.15">
      <c r="A46" s="173" t="s">
        <v>67</v>
      </c>
      <c r="B46" s="173">
        <f>'実質公債費比率（分子）の構造'!K$48</f>
        <v>164</v>
      </c>
      <c r="C46" s="173"/>
      <c r="D46" s="173"/>
      <c r="E46" s="173">
        <f>'実質公債費比率（分子）の構造'!L$48</f>
        <v>168</v>
      </c>
      <c r="F46" s="173"/>
      <c r="G46" s="173"/>
      <c r="H46" s="173">
        <f>'実質公債費比率（分子）の構造'!M$48</f>
        <v>170</v>
      </c>
      <c r="I46" s="173"/>
      <c r="J46" s="173"/>
      <c r="K46" s="173">
        <f>'実質公債費比率（分子）の構造'!N$48</f>
        <v>177</v>
      </c>
      <c r="L46" s="173"/>
      <c r="M46" s="173"/>
      <c r="N46" s="173">
        <f>'実質公債費比率（分子）の構造'!O$48</f>
        <v>181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1454</v>
      </c>
      <c r="C49" s="173"/>
      <c r="D49" s="173"/>
      <c r="E49" s="173">
        <f>'実質公債費比率（分子）の構造'!L$45</f>
        <v>1422</v>
      </c>
      <c r="F49" s="173"/>
      <c r="G49" s="173"/>
      <c r="H49" s="173">
        <f>'実質公債費比率（分子）の構造'!M$45</f>
        <v>1413</v>
      </c>
      <c r="I49" s="173"/>
      <c r="J49" s="173"/>
      <c r="K49" s="173">
        <f>'実質公債費比率（分子）の構造'!N$45</f>
        <v>1429</v>
      </c>
      <c r="L49" s="173"/>
      <c r="M49" s="173"/>
      <c r="N49" s="173">
        <f>'実質公債費比率（分子）の構造'!O$45</f>
        <v>1447</v>
      </c>
      <c r="O49" s="173"/>
      <c r="P49" s="173"/>
    </row>
    <row r="50" spans="1:16" x14ac:dyDescent="0.15">
      <c r="A50" s="173" t="s">
        <v>71</v>
      </c>
      <c r="B50" s="173" t="e">
        <f>NA()</f>
        <v>#N/A</v>
      </c>
      <c r="C50" s="173">
        <f>IF(ISNUMBER('実質公債費比率（分子）の構造'!K$53),'実質公債費比率（分子）の構造'!K$53,NA())</f>
        <v>730</v>
      </c>
      <c r="D50" s="173" t="e">
        <f>NA()</f>
        <v>#N/A</v>
      </c>
      <c r="E50" s="173" t="e">
        <f>NA()</f>
        <v>#N/A</v>
      </c>
      <c r="F50" s="173">
        <f>IF(ISNUMBER('実質公債費比率（分子）の構造'!L$53),'実質公債費比率（分子）の構造'!L$53,NA())</f>
        <v>746</v>
      </c>
      <c r="G50" s="173" t="e">
        <f>NA()</f>
        <v>#N/A</v>
      </c>
      <c r="H50" s="173" t="e">
        <f>NA()</f>
        <v>#N/A</v>
      </c>
      <c r="I50" s="173">
        <f>IF(ISNUMBER('実質公債費比率（分子）の構造'!M$53),'実質公債費比率（分子）の構造'!M$53,NA())</f>
        <v>752</v>
      </c>
      <c r="J50" s="173" t="e">
        <f>NA()</f>
        <v>#N/A</v>
      </c>
      <c r="K50" s="173" t="e">
        <f>NA()</f>
        <v>#N/A</v>
      </c>
      <c r="L50" s="173">
        <f>IF(ISNUMBER('実質公債費比率（分子）の構造'!N$53),'実質公債費比率（分子）の構造'!N$53,NA())</f>
        <v>763</v>
      </c>
      <c r="M50" s="173" t="e">
        <f>NA()</f>
        <v>#N/A</v>
      </c>
      <c r="N50" s="173" t="e">
        <f>NA()</f>
        <v>#N/A</v>
      </c>
      <c r="O50" s="173">
        <f>IF(ISNUMBER('実質公債費比率（分子）の構造'!O$53),'実質公債費比率（分子）の構造'!O$53,NA())</f>
        <v>791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9343</v>
      </c>
      <c r="E56" s="172"/>
      <c r="F56" s="172"/>
      <c r="G56" s="172">
        <f>'将来負担比率（分子）の構造'!J$52</f>
        <v>9326</v>
      </c>
      <c r="H56" s="172"/>
      <c r="I56" s="172"/>
      <c r="J56" s="172">
        <f>'将来負担比率（分子）の構造'!K$52</f>
        <v>9377</v>
      </c>
      <c r="K56" s="172"/>
      <c r="L56" s="172"/>
      <c r="M56" s="172">
        <f>'将来負担比率（分子）の構造'!L$52</f>
        <v>9430</v>
      </c>
      <c r="N56" s="172"/>
      <c r="O56" s="172"/>
      <c r="P56" s="172">
        <f>'将来負担比率（分子）の構造'!M$52</f>
        <v>9628</v>
      </c>
    </row>
    <row r="57" spans="1:16" x14ac:dyDescent="0.15">
      <c r="A57" s="172" t="s">
        <v>42</v>
      </c>
      <c r="B57" s="172"/>
      <c r="C57" s="172"/>
      <c r="D57" s="172">
        <f>'将来負担比率（分子）の構造'!I$51</f>
        <v>1995</v>
      </c>
      <c r="E57" s="172"/>
      <c r="F57" s="172"/>
      <c r="G57" s="172">
        <f>'将来負担比率（分子）の構造'!J$51</f>
        <v>1913</v>
      </c>
      <c r="H57" s="172"/>
      <c r="I57" s="172"/>
      <c r="J57" s="172">
        <f>'将来負担比率（分子）の構造'!K$51</f>
        <v>1891</v>
      </c>
      <c r="K57" s="172"/>
      <c r="L57" s="172"/>
      <c r="M57" s="172">
        <f>'将来負担比率（分子）の構造'!L$51</f>
        <v>1676</v>
      </c>
      <c r="N57" s="172"/>
      <c r="O57" s="172"/>
      <c r="P57" s="172">
        <f>'将来負担比率（分子）の構造'!M$51</f>
        <v>1693</v>
      </c>
    </row>
    <row r="58" spans="1:16" x14ac:dyDescent="0.15">
      <c r="A58" s="172" t="s">
        <v>41</v>
      </c>
      <c r="B58" s="172"/>
      <c r="C58" s="172"/>
      <c r="D58" s="172">
        <f>'将来負担比率（分子）の構造'!I$50</f>
        <v>3776</v>
      </c>
      <c r="E58" s="172"/>
      <c r="F58" s="172"/>
      <c r="G58" s="172">
        <f>'将来負担比率（分子）の構造'!J$50</f>
        <v>3401</v>
      </c>
      <c r="H58" s="172"/>
      <c r="I58" s="172"/>
      <c r="J58" s="172">
        <f>'将来負担比率（分子）の構造'!K$50</f>
        <v>3105</v>
      </c>
      <c r="K58" s="172"/>
      <c r="L58" s="172"/>
      <c r="M58" s="172">
        <f>'将来負担比率（分子）の構造'!L$50</f>
        <v>3059</v>
      </c>
      <c r="N58" s="172"/>
      <c r="O58" s="172"/>
      <c r="P58" s="172">
        <f>'将来負担比率（分子）の構造'!M$50</f>
        <v>3345</v>
      </c>
    </row>
    <row r="59" spans="1:16" x14ac:dyDescent="0.15">
      <c r="A59" s="172" t="s">
        <v>39</v>
      </c>
      <c r="B59" s="172">
        <f>'将来負担比率（分子）の構造'!I$49</f>
        <v>122</v>
      </c>
      <c r="C59" s="172"/>
      <c r="D59" s="172"/>
      <c r="E59" s="172">
        <f>'将来負担比率（分子）の構造'!J$49</f>
        <v>149</v>
      </c>
      <c r="F59" s="172"/>
      <c r="G59" s="172"/>
      <c r="H59" s="172">
        <f>'将来負担比率（分子）の構造'!K$49</f>
        <v>224</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2222</v>
      </c>
      <c r="C62" s="172"/>
      <c r="D62" s="172"/>
      <c r="E62" s="172">
        <f>'将来負担比率（分子）の構造'!J$45</f>
        <v>2104</v>
      </c>
      <c r="F62" s="172"/>
      <c r="G62" s="172"/>
      <c r="H62" s="172">
        <f>'将来負担比率（分子）の構造'!K$45</f>
        <v>2073</v>
      </c>
      <c r="I62" s="172"/>
      <c r="J62" s="172"/>
      <c r="K62" s="172">
        <f>'将来負担比率（分子）の構造'!L$45</f>
        <v>2185</v>
      </c>
      <c r="L62" s="172"/>
      <c r="M62" s="172"/>
      <c r="N62" s="172">
        <f>'将来負担比率（分子）の構造'!M$45</f>
        <v>2122</v>
      </c>
      <c r="O62" s="172"/>
      <c r="P62" s="172"/>
    </row>
    <row r="63" spans="1:16" x14ac:dyDescent="0.15">
      <c r="A63" s="172" t="s">
        <v>34</v>
      </c>
      <c r="B63" s="172">
        <f>'将来負担比率（分子）の構造'!I$44</f>
        <v>1973</v>
      </c>
      <c r="C63" s="172"/>
      <c r="D63" s="172"/>
      <c r="E63" s="172">
        <f>'将来負担比率（分子）の構造'!J$44</f>
        <v>1842</v>
      </c>
      <c r="F63" s="172"/>
      <c r="G63" s="172"/>
      <c r="H63" s="172">
        <f>'将来負担比率（分子）の構造'!K$44</f>
        <v>1726</v>
      </c>
      <c r="I63" s="172"/>
      <c r="J63" s="172"/>
      <c r="K63" s="172">
        <f>'将来負担比率（分子）の構造'!L$44</f>
        <v>1739</v>
      </c>
      <c r="L63" s="172"/>
      <c r="M63" s="172"/>
      <c r="N63" s="172">
        <f>'将来負担比率（分子）の構造'!M$44</f>
        <v>2593</v>
      </c>
      <c r="O63" s="172"/>
      <c r="P63" s="172"/>
    </row>
    <row r="64" spans="1:16" x14ac:dyDescent="0.15">
      <c r="A64" s="172" t="s">
        <v>33</v>
      </c>
      <c r="B64" s="172">
        <f>'将来負担比率（分子）の構造'!I$43</f>
        <v>2588</v>
      </c>
      <c r="C64" s="172"/>
      <c r="D64" s="172"/>
      <c r="E64" s="172">
        <f>'将来負担比率（分子）の構造'!J$43</f>
        <v>2689</v>
      </c>
      <c r="F64" s="172"/>
      <c r="G64" s="172"/>
      <c r="H64" s="172">
        <f>'将来負担比率（分子）の構造'!K$43</f>
        <v>2762</v>
      </c>
      <c r="I64" s="172"/>
      <c r="J64" s="172"/>
      <c r="K64" s="172">
        <f>'将来負担比率（分子）の構造'!L$43</f>
        <v>2765</v>
      </c>
      <c r="L64" s="172"/>
      <c r="M64" s="172"/>
      <c r="N64" s="172">
        <f>'将来負担比率（分子）の構造'!M$43</f>
        <v>2774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14289</v>
      </c>
      <c r="C66" s="172"/>
      <c r="D66" s="172"/>
      <c r="E66" s="172">
        <f>'将来負担比率（分子）の構造'!J$41</f>
        <v>14076</v>
      </c>
      <c r="F66" s="172"/>
      <c r="G66" s="172"/>
      <c r="H66" s="172">
        <f>'将来負担比率（分子）の構造'!K$41</f>
        <v>13694</v>
      </c>
      <c r="I66" s="172"/>
      <c r="J66" s="172"/>
      <c r="K66" s="172">
        <f>'将来負担比率（分子）の構造'!L$41</f>
        <v>13580</v>
      </c>
      <c r="L66" s="172"/>
      <c r="M66" s="172"/>
      <c r="N66" s="172">
        <f>'将来負担比率（分子）の構造'!M$41</f>
        <v>13504</v>
      </c>
      <c r="O66" s="172"/>
      <c r="P66" s="172"/>
    </row>
    <row r="67" spans="1:16" x14ac:dyDescent="0.15">
      <c r="A67" s="172" t="s">
        <v>75</v>
      </c>
      <c r="B67" s="172" t="e">
        <f>NA()</f>
        <v>#N/A</v>
      </c>
      <c r="C67" s="172">
        <f>IF(ISNUMBER('将来負担比率（分子）の構造'!I$53), IF('将来負担比率（分子）の構造'!I$53 &lt; 0, 0, '将来負担比率（分子）の構造'!I$53), NA())</f>
        <v>6082</v>
      </c>
      <c r="D67" s="172" t="e">
        <f>NA()</f>
        <v>#N/A</v>
      </c>
      <c r="E67" s="172" t="e">
        <f>NA()</f>
        <v>#N/A</v>
      </c>
      <c r="F67" s="172">
        <f>IF(ISNUMBER('将来負担比率（分子）の構造'!J$53), IF('将来負担比率（分子）の構造'!J$53 &lt; 0, 0, '将来負担比率（分子）の構造'!J$53), NA())</f>
        <v>6219</v>
      </c>
      <c r="G67" s="172" t="e">
        <f>NA()</f>
        <v>#N/A</v>
      </c>
      <c r="H67" s="172" t="e">
        <f>NA()</f>
        <v>#N/A</v>
      </c>
      <c r="I67" s="172">
        <f>IF(ISNUMBER('将来負担比率（分子）の構造'!K$53), IF('将来負担比率（分子）の構造'!K$53 &lt; 0, 0, '将来負担比率（分子）の構造'!K$53), NA())</f>
        <v>6105</v>
      </c>
      <c r="J67" s="172" t="e">
        <f>NA()</f>
        <v>#N/A</v>
      </c>
      <c r="K67" s="172" t="e">
        <f>NA()</f>
        <v>#N/A</v>
      </c>
      <c r="L67" s="172">
        <f>IF(ISNUMBER('将来負担比率（分子）の構造'!L$53), IF('将来負担比率（分子）の構造'!L$53 &lt; 0, 0, '将来負担比率（分子）の構造'!L$53), NA())</f>
        <v>6103</v>
      </c>
      <c r="M67" s="172" t="e">
        <f>NA()</f>
        <v>#N/A</v>
      </c>
      <c r="N67" s="172" t="e">
        <f>NA()</f>
        <v>#N/A</v>
      </c>
      <c r="O67" s="172">
        <f>IF(ISNUMBER('将来負担比率（分子）の構造'!M$53), IF('将来負担比率（分子）の構造'!M$53 &lt; 0, 0, '将来負担比率（分子）の構造'!M$53), NA())</f>
        <v>6327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1614</v>
      </c>
      <c r="C72" s="176">
        <f>基金残高に係る経年分析!G55</f>
        <v>1615</v>
      </c>
      <c r="D72" s="176">
        <f>基金残高に係る経年分析!H55</f>
        <v>1791</v>
      </c>
    </row>
    <row r="73" spans="1:16" x14ac:dyDescent="0.15">
      <c r="A73" s="175" t="s">
        <v>78</v>
      </c>
      <c r="B73" s="176">
        <f>基金残高に係る経年分析!F56</f>
        <v>94</v>
      </c>
      <c r="C73" s="176">
        <f>基金残高に係る経年分析!G56</f>
        <v>96</v>
      </c>
      <c r="D73" s="176">
        <f>基金残高に係る経年分析!H56</f>
        <v>216</v>
      </c>
    </row>
    <row r="74" spans="1:16" x14ac:dyDescent="0.15">
      <c r="A74" s="175" t="s">
        <v>79</v>
      </c>
      <c r="B74" s="176">
        <f>基金残高に係る経年分析!F57</f>
        <v>1347</v>
      </c>
      <c r="C74" s="176">
        <f>基金残高に係る経年分析!G57</f>
        <v>1311</v>
      </c>
      <c r="D74" s="176">
        <f>基金残高に係る経年分析!H57</f>
        <v>1298</v>
      </c>
    </row>
  </sheetData>
  <sheetProtection algorithmName="SHA-512" hashValue="POtYUU6fZiVPlWSkqmA6P1F0V/TPssQ6BuqICG0egXQmMW/yICXWIUGuSzuxjkHp6iO5je600NQawBnnDz9Y3Q==" saltValue="rx2p/wdgHz5O4AmSHHnY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219</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9" t="s">
        <v>223</v>
      </c>
      <c r="AQ4" s="749"/>
      <c r="AR4" s="749"/>
      <c r="AS4" s="749"/>
      <c r="AT4" s="749"/>
      <c r="AU4" s="749"/>
      <c r="AV4" s="749"/>
      <c r="AW4" s="749"/>
      <c r="AX4" s="749"/>
      <c r="AY4" s="749"/>
      <c r="AZ4" s="749"/>
      <c r="BA4" s="749"/>
      <c r="BB4" s="749"/>
      <c r="BC4" s="749"/>
      <c r="BD4" s="749"/>
      <c r="BE4" s="749"/>
      <c r="BF4" s="749"/>
      <c r="BG4" s="749" t="s">
        <v>224</v>
      </c>
      <c r="BH4" s="749"/>
      <c r="BI4" s="749"/>
      <c r="BJ4" s="749"/>
      <c r="BK4" s="749"/>
      <c r="BL4" s="749"/>
      <c r="BM4" s="749"/>
      <c r="BN4" s="749"/>
      <c r="BO4" s="749" t="s">
        <v>221</v>
      </c>
      <c r="BP4" s="749"/>
      <c r="BQ4" s="749"/>
      <c r="BR4" s="749"/>
      <c r="BS4" s="749" t="s">
        <v>225</v>
      </c>
      <c r="BT4" s="749"/>
      <c r="BU4" s="749"/>
      <c r="BV4" s="749"/>
      <c r="BW4" s="749"/>
      <c r="BX4" s="749"/>
      <c r="BY4" s="749"/>
      <c r="BZ4" s="749"/>
      <c r="CA4" s="749"/>
      <c r="CB4" s="749"/>
      <c r="CD4" s="731" t="s">
        <v>226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227</v>
      </c>
      <c r="C5" s="698"/>
      <c r="D5" s="698"/>
      <c r="E5" s="698"/>
      <c r="F5" s="698"/>
      <c r="G5" s="698"/>
      <c r="H5" s="698"/>
      <c r="I5" s="698"/>
      <c r="J5" s="698"/>
      <c r="K5" s="698"/>
      <c r="L5" s="698"/>
      <c r="M5" s="698"/>
      <c r="N5" s="698"/>
      <c r="O5" s="698"/>
      <c r="P5" s="698"/>
      <c r="Q5" s="699"/>
      <c r="R5" s="682">
        <v>3336868</v>
      </c>
      <c r="S5" s="683"/>
      <c r="T5" s="683"/>
      <c r="U5" s="683"/>
      <c r="V5" s="683"/>
      <c r="W5" s="683"/>
      <c r="X5" s="683"/>
      <c r="Y5" s="726"/>
      <c r="Z5" s="744">
        <v>20.8</v>
      </c>
      <c r="AA5" s="744"/>
      <c r="AB5" s="744"/>
      <c r="AC5" s="744"/>
      <c r="AD5" s="745">
        <v>3157321</v>
      </c>
      <c r="AE5" s="745"/>
      <c r="AF5" s="745"/>
      <c r="AG5" s="745"/>
      <c r="AH5" s="745"/>
      <c r="AI5" s="745"/>
      <c r="AJ5" s="745"/>
      <c r="AK5" s="745"/>
      <c r="AL5" s="727">
        <v>44.6</v>
      </c>
      <c r="AM5" s="702"/>
      <c r="AN5" s="702"/>
      <c r="AO5" s="728"/>
      <c r="AP5" s="697" t="s">
        <v>228</v>
      </c>
      <c r="AQ5" s="698"/>
      <c r="AR5" s="698"/>
      <c r="AS5" s="698"/>
      <c r="AT5" s="698"/>
      <c r="AU5" s="698"/>
      <c r="AV5" s="698"/>
      <c r="AW5" s="698"/>
      <c r="AX5" s="698"/>
      <c r="AY5" s="698"/>
      <c r="AZ5" s="698"/>
      <c r="BA5" s="698"/>
      <c r="BB5" s="698"/>
      <c r="BC5" s="698"/>
      <c r="BD5" s="698"/>
      <c r="BE5" s="698"/>
      <c r="BF5" s="699"/>
      <c r="BG5" s="629">
        <v>3195081</v>
      </c>
      <c r="BH5" s="630"/>
      <c r="BI5" s="630"/>
      <c r="BJ5" s="630"/>
      <c r="BK5" s="630"/>
      <c r="BL5" s="630"/>
      <c r="BM5" s="630"/>
      <c r="BN5" s="631"/>
      <c r="BO5" s="656">
        <v>95.8</v>
      </c>
      <c r="BP5" s="656"/>
      <c r="BQ5" s="656"/>
      <c r="BR5" s="656"/>
      <c r="BS5" s="657">
        <v>37760</v>
      </c>
      <c r="BT5" s="657"/>
      <c r="BU5" s="657"/>
      <c r="BV5" s="657"/>
      <c r="BW5" s="657"/>
      <c r="BX5" s="657"/>
      <c r="BY5" s="657"/>
      <c r="BZ5" s="657"/>
      <c r="CA5" s="657"/>
      <c r="CB5" s="715"/>
      <c r="CD5" s="731" t="s">
        <v>223</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221</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15">
      <c r="B6" s="626" t="s">
        <v>232</v>
      </c>
      <c r="C6" s="627"/>
      <c r="D6" s="627"/>
      <c r="E6" s="627"/>
      <c r="F6" s="627"/>
      <c r="G6" s="627"/>
      <c r="H6" s="627"/>
      <c r="I6" s="627"/>
      <c r="J6" s="627"/>
      <c r="K6" s="627"/>
      <c r="L6" s="627"/>
      <c r="M6" s="627"/>
      <c r="N6" s="627"/>
      <c r="O6" s="627"/>
      <c r="P6" s="627"/>
      <c r="Q6" s="628"/>
      <c r="R6" s="629">
        <v>88719</v>
      </c>
      <c r="S6" s="630"/>
      <c r="T6" s="630"/>
      <c r="U6" s="630"/>
      <c r="V6" s="630"/>
      <c r="W6" s="630"/>
      <c r="X6" s="630"/>
      <c r="Y6" s="631"/>
      <c r="Z6" s="656">
        <v>0.6</v>
      </c>
      <c r="AA6" s="656"/>
      <c r="AB6" s="656"/>
      <c r="AC6" s="656"/>
      <c r="AD6" s="657">
        <v>88719</v>
      </c>
      <c r="AE6" s="657"/>
      <c r="AF6" s="657"/>
      <c r="AG6" s="657"/>
      <c r="AH6" s="657"/>
      <c r="AI6" s="657"/>
      <c r="AJ6" s="657"/>
      <c r="AK6" s="657"/>
      <c r="AL6" s="632">
        <v>1.3</v>
      </c>
      <c r="AM6" s="633"/>
      <c r="AN6" s="633"/>
      <c r="AO6" s="658"/>
      <c r="AP6" s="626" t="s">
        <v>233</v>
      </c>
      <c r="AQ6" s="627"/>
      <c r="AR6" s="627"/>
      <c r="AS6" s="627"/>
      <c r="AT6" s="627"/>
      <c r="AU6" s="627"/>
      <c r="AV6" s="627"/>
      <c r="AW6" s="627"/>
      <c r="AX6" s="627"/>
      <c r="AY6" s="627"/>
      <c r="AZ6" s="627"/>
      <c r="BA6" s="627"/>
      <c r="BB6" s="627"/>
      <c r="BC6" s="627"/>
      <c r="BD6" s="627"/>
      <c r="BE6" s="627"/>
      <c r="BF6" s="628"/>
      <c r="BG6" s="629">
        <v>3195081</v>
      </c>
      <c r="BH6" s="630"/>
      <c r="BI6" s="630"/>
      <c r="BJ6" s="630"/>
      <c r="BK6" s="630"/>
      <c r="BL6" s="630"/>
      <c r="BM6" s="630"/>
      <c r="BN6" s="631"/>
      <c r="BO6" s="656">
        <v>95.8</v>
      </c>
      <c r="BP6" s="656"/>
      <c r="BQ6" s="656"/>
      <c r="BR6" s="656"/>
      <c r="BS6" s="657">
        <v>37760</v>
      </c>
      <c r="BT6" s="657"/>
      <c r="BU6" s="657"/>
      <c r="BV6" s="657"/>
      <c r="BW6" s="657"/>
      <c r="BX6" s="657"/>
      <c r="BY6" s="657"/>
      <c r="BZ6" s="657"/>
      <c r="CA6" s="657"/>
      <c r="CB6" s="715"/>
      <c r="CD6" s="685" t="s">
        <v>234</v>
      </c>
      <c r="CE6" s="686"/>
      <c r="CF6" s="686"/>
      <c r="CG6" s="686"/>
      <c r="CH6" s="686"/>
      <c r="CI6" s="686"/>
      <c r="CJ6" s="686"/>
      <c r="CK6" s="686"/>
      <c r="CL6" s="686"/>
      <c r="CM6" s="686"/>
      <c r="CN6" s="686"/>
      <c r="CO6" s="686"/>
      <c r="CP6" s="686"/>
      <c r="CQ6" s="687"/>
      <c r="CR6" s="629">
        <v>151011</v>
      </c>
      <c r="CS6" s="630"/>
      <c r="CT6" s="630"/>
      <c r="CU6" s="630"/>
      <c r="CV6" s="630"/>
      <c r="CW6" s="630"/>
      <c r="CX6" s="630"/>
      <c r="CY6" s="631"/>
      <c r="CZ6" s="727">
        <v>1</v>
      </c>
      <c r="DA6" s="702"/>
      <c r="DB6" s="702"/>
      <c r="DC6" s="730"/>
      <c r="DD6" s="635" t="s">
        <v>129</v>
      </c>
      <c r="DE6" s="630"/>
      <c r="DF6" s="630"/>
      <c r="DG6" s="630"/>
      <c r="DH6" s="630"/>
      <c r="DI6" s="630"/>
      <c r="DJ6" s="630"/>
      <c r="DK6" s="630"/>
      <c r="DL6" s="630"/>
      <c r="DM6" s="630"/>
      <c r="DN6" s="630"/>
      <c r="DO6" s="630"/>
      <c r="DP6" s="631"/>
      <c r="DQ6" s="635">
        <v>151011</v>
      </c>
      <c r="DR6" s="630"/>
      <c r="DS6" s="630"/>
      <c r="DT6" s="630"/>
      <c r="DU6" s="630"/>
      <c r="DV6" s="630"/>
      <c r="DW6" s="630"/>
      <c r="DX6" s="630"/>
      <c r="DY6" s="630"/>
      <c r="DZ6" s="630"/>
      <c r="EA6" s="630"/>
      <c r="EB6" s="630"/>
      <c r="EC6" s="673"/>
    </row>
    <row r="7" spans="2:143" ht="11.25" customHeight="1" x14ac:dyDescent="0.15">
      <c r="B7" s="626" t="s">
        <v>235</v>
      </c>
      <c r="C7" s="627"/>
      <c r="D7" s="627"/>
      <c r="E7" s="627"/>
      <c r="F7" s="627"/>
      <c r="G7" s="627"/>
      <c r="H7" s="627"/>
      <c r="I7" s="627"/>
      <c r="J7" s="627"/>
      <c r="K7" s="627"/>
      <c r="L7" s="627"/>
      <c r="M7" s="627"/>
      <c r="N7" s="627"/>
      <c r="O7" s="627"/>
      <c r="P7" s="627"/>
      <c r="Q7" s="628"/>
      <c r="R7" s="629">
        <v>2733</v>
      </c>
      <c r="S7" s="630"/>
      <c r="T7" s="630"/>
      <c r="U7" s="630"/>
      <c r="V7" s="630"/>
      <c r="W7" s="630"/>
      <c r="X7" s="630"/>
      <c r="Y7" s="631"/>
      <c r="Z7" s="656">
        <v>0</v>
      </c>
      <c r="AA7" s="656"/>
      <c r="AB7" s="656"/>
      <c r="AC7" s="656"/>
      <c r="AD7" s="657">
        <v>2733</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1193109</v>
      </c>
      <c r="BH7" s="630"/>
      <c r="BI7" s="630"/>
      <c r="BJ7" s="630"/>
      <c r="BK7" s="630"/>
      <c r="BL7" s="630"/>
      <c r="BM7" s="630"/>
      <c r="BN7" s="631"/>
      <c r="BO7" s="656">
        <v>35.799999999999997</v>
      </c>
      <c r="BP7" s="656"/>
      <c r="BQ7" s="656"/>
      <c r="BR7" s="656"/>
      <c r="BS7" s="657">
        <v>37760</v>
      </c>
      <c r="BT7" s="657"/>
      <c r="BU7" s="657"/>
      <c r="BV7" s="657"/>
      <c r="BW7" s="657"/>
      <c r="BX7" s="657"/>
      <c r="BY7" s="657"/>
      <c r="BZ7" s="657"/>
      <c r="CA7" s="657"/>
      <c r="CB7" s="715"/>
      <c r="CD7" s="663" t="s">
        <v>237</v>
      </c>
      <c r="CE7" s="664"/>
      <c r="CF7" s="664"/>
      <c r="CG7" s="664"/>
      <c r="CH7" s="664"/>
      <c r="CI7" s="664"/>
      <c r="CJ7" s="664"/>
      <c r="CK7" s="664"/>
      <c r="CL7" s="664"/>
      <c r="CM7" s="664"/>
      <c r="CN7" s="664"/>
      <c r="CO7" s="664"/>
      <c r="CP7" s="664"/>
      <c r="CQ7" s="665"/>
      <c r="CR7" s="629">
        <v>2585959</v>
      </c>
      <c r="CS7" s="630"/>
      <c r="CT7" s="630"/>
      <c r="CU7" s="630"/>
      <c r="CV7" s="630"/>
      <c r="CW7" s="630"/>
      <c r="CX7" s="630"/>
      <c r="CY7" s="631"/>
      <c r="CZ7" s="656">
        <v>17.399999999999999</v>
      </c>
      <c r="DA7" s="656"/>
      <c r="DB7" s="656"/>
      <c r="DC7" s="656"/>
      <c r="DD7" s="635">
        <v>375957</v>
      </c>
      <c r="DE7" s="630"/>
      <c r="DF7" s="630"/>
      <c r="DG7" s="630"/>
      <c r="DH7" s="630"/>
      <c r="DI7" s="630"/>
      <c r="DJ7" s="630"/>
      <c r="DK7" s="630"/>
      <c r="DL7" s="630"/>
      <c r="DM7" s="630"/>
      <c r="DN7" s="630"/>
      <c r="DO7" s="630"/>
      <c r="DP7" s="631"/>
      <c r="DQ7" s="635">
        <v>2054026</v>
      </c>
      <c r="DR7" s="630"/>
      <c r="DS7" s="630"/>
      <c r="DT7" s="630"/>
      <c r="DU7" s="630"/>
      <c r="DV7" s="630"/>
      <c r="DW7" s="630"/>
      <c r="DX7" s="630"/>
      <c r="DY7" s="630"/>
      <c r="DZ7" s="630"/>
      <c r="EA7" s="630"/>
      <c r="EB7" s="630"/>
      <c r="EC7" s="673"/>
    </row>
    <row r="8" spans="2:143" ht="11.25" customHeight="1" x14ac:dyDescent="0.15">
      <c r="B8" s="626" t="s">
        <v>238</v>
      </c>
      <c r="C8" s="627"/>
      <c r="D8" s="627"/>
      <c r="E8" s="627"/>
      <c r="F8" s="627"/>
      <c r="G8" s="627"/>
      <c r="H8" s="627"/>
      <c r="I8" s="627"/>
      <c r="J8" s="627"/>
      <c r="K8" s="627"/>
      <c r="L8" s="627"/>
      <c r="M8" s="627"/>
      <c r="N8" s="627"/>
      <c r="O8" s="627"/>
      <c r="P8" s="627"/>
      <c r="Q8" s="628"/>
      <c r="R8" s="629">
        <v>21901</v>
      </c>
      <c r="S8" s="630"/>
      <c r="T8" s="630"/>
      <c r="U8" s="630"/>
      <c r="V8" s="630"/>
      <c r="W8" s="630"/>
      <c r="X8" s="630"/>
      <c r="Y8" s="631"/>
      <c r="Z8" s="656">
        <v>0.1</v>
      </c>
      <c r="AA8" s="656"/>
      <c r="AB8" s="656"/>
      <c r="AC8" s="656"/>
      <c r="AD8" s="657">
        <v>21901</v>
      </c>
      <c r="AE8" s="657"/>
      <c r="AF8" s="657"/>
      <c r="AG8" s="657"/>
      <c r="AH8" s="657"/>
      <c r="AI8" s="657"/>
      <c r="AJ8" s="657"/>
      <c r="AK8" s="657"/>
      <c r="AL8" s="632">
        <v>0.3</v>
      </c>
      <c r="AM8" s="633"/>
      <c r="AN8" s="633"/>
      <c r="AO8" s="658"/>
      <c r="AP8" s="626" t="s">
        <v>239</v>
      </c>
      <c r="AQ8" s="627"/>
      <c r="AR8" s="627"/>
      <c r="AS8" s="627"/>
      <c r="AT8" s="627"/>
      <c r="AU8" s="627"/>
      <c r="AV8" s="627"/>
      <c r="AW8" s="627"/>
      <c r="AX8" s="627"/>
      <c r="AY8" s="627"/>
      <c r="AZ8" s="627"/>
      <c r="BA8" s="627"/>
      <c r="BB8" s="627"/>
      <c r="BC8" s="627"/>
      <c r="BD8" s="627"/>
      <c r="BE8" s="627"/>
      <c r="BF8" s="628"/>
      <c r="BG8" s="629">
        <v>36353</v>
      </c>
      <c r="BH8" s="630"/>
      <c r="BI8" s="630"/>
      <c r="BJ8" s="630"/>
      <c r="BK8" s="630"/>
      <c r="BL8" s="630"/>
      <c r="BM8" s="630"/>
      <c r="BN8" s="631"/>
      <c r="BO8" s="656">
        <v>1.1000000000000001</v>
      </c>
      <c r="BP8" s="656"/>
      <c r="BQ8" s="656"/>
      <c r="BR8" s="656"/>
      <c r="BS8" s="657" t="s">
        <v>129</v>
      </c>
      <c r="BT8" s="657"/>
      <c r="BU8" s="657"/>
      <c r="BV8" s="657"/>
      <c r="BW8" s="657"/>
      <c r="BX8" s="657"/>
      <c r="BY8" s="657"/>
      <c r="BZ8" s="657"/>
      <c r="CA8" s="657"/>
      <c r="CB8" s="715"/>
      <c r="CD8" s="663" t="s">
        <v>240</v>
      </c>
      <c r="CE8" s="664"/>
      <c r="CF8" s="664"/>
      <c r="CG8" s="664"/>
      <c r="CH8" s="664"/>
      <c r="CI8" s="664"/>
      <c r="CJ8" s="664"/>
      <c r="CK8" s="664"/>
      <c r="CL8" s="664"/>
      <c r="CM8" s="664"/>
      <c r="CN8" s="664"/>
      <c r="CO8" s="664"/>
      <c r="CP8" s="664"/>
      <c r="CQ8" s="665"/>
      <c r="CR8" s="629">
        <v>5834072</v>
      </c>
      <c r="CS8" s="630"/>
      <c r="CT8" s="630"/>
      <c r="CU8" s="630"/>
      <c r="CV8" s="630"/>
      <c r="CW8" s="630"/>
      <c r="CX8" s="630"/>
      <c r="CY8" s="631"/>
      <c r="CZ8" s="656">
        <v>39.299999999999997</v>
      </c>
      <c r="DA8" s="656"/>
      <c r="DB8" s="656"/>
      <c r="DC8" s="656"/>
      <c r="DD8" s="635">
        <v>12293</v>
      </c>
      <c r="DE8" s="630"/>
      <c r="DF8" s="630"/>
      <c r="DG8" s="630"/>
      <c r="DH8" s="630"/>
      <c r="DI8" s="630"/>
      <c r="DJ8" s="630"/>
      <c r="DK8" s="630"/>
      <c r="DL8" s="630"/>
      <c r="DM8" s="630"/>
      <c r="DN8" s="630"/>
      <c r="DO8" s="630"/>
      <c r="DP8" s="631"/>
      <c r="DQ8" s="635">
        <v>2718966</v>
      </c>
      <c r="DR8" s="630"/>
      <c r="DS8" s="630"/>
      <c r="DT8" s="630"/>
      <c r="DU8" s="630"/>
      <c r="DV8" s="630"/>
      <c r="DW8" s="630"/>
      <c r="DX8" s="630"/>
      <c r="DY8" s="630"/>
      <c r="DZ8" s="630"/>
      <c r="EA8" s="630"/>
      <c r="EB8" s="630"/>
      <c r="EC8" s="673"/>
    </row>
    <row r="9" spans="2:143" ht="11.25" customHeight="1" x14ac:dyDescent="0.15">
      <c r="B9" s="626" t="s">
        <v>241</v>
      </c>
      <c r="C9" s="627"/>
      <c r="D9" s="627"/>
      <c r="E9" s="627"/>
      <c r="F9" s="627"/>
      <c r="G9" s="627"/>
      <c r="H9" s="627"/>
      <c r="I9" s="627"/>
      <c r="J9" s="627"/>
      <c r="K9" s="627"/>
      <c r="L9" s="627"/>
      <c r="M9" s="627"/>
      <c r="N9" s="627"/>
      <c r="O9" s="627"/>
      <c r="P9" s="627"/>
      <c r="Q9" s="628"/>
      <c r="R9" s="629">
        <v>24399</v>
      </c>
      <c r="S9" s="630"/>
      <c r="T9" s="630"/>
      <c r="U9" s="630"/>
      <c r="V9" s="630"/>
      <c r="W9" s="630"/>
      <c r="X9" s="630"/>
      <c r="Y9" s="631"/>
      <c r="Z9" s="656">
        <v>0.2</v>
      </c>
      <c r="AA9" s="656"/>
      <c r="AB9" s="656"/>
      <c r="AC9" s="656"/>
      <c r="AD9" s="657">
        <v>24399</v>
      </c>
      <c r="AE9" s="657"/>
      <c r="AF9" s="657"/>
      <c r="AG9" s="657"/>
      <c r="AH9" s="657"/>
      <c r="AI9" s="657"/>
      <c r="AJ9" s="657"/>
      <c r="AK9" s="657"/>
      <c r="AL9" s="632">
        <v>0.3</v>
      </c>
      <c r="AM9" s="633"/>
      <c r="AN9" s="633"/>
      <c r="AO9" s="658"/>
      <c r="AP9" s="626" t="s">
        <v>242</v>
      </c>
      <c r="AQ9" s="627"/>
      <c r="AR9" s="627"/>
      <c r="AS9" s="627"/>
      <c r="AT9" s="627"/>
      <c r="AU9" s="627"/>
      <c r="AV9" s="627"/>
      <c r="AW9" s="627"/>
      <c r="AX9" s="627"/>
      <c r="AY9" s="627"/>
      <c r="AZ9" s="627"/>
      <c r="BA9" s="627"/>
      <c r="BB9" s="627"/>
      <c r="BC9" s="627"/>
      <c r="BD9" s="627"/>
      <c r="BE9" s="627"/>
      <c r="BF9" s="628"/>
      <c r="BG9" s="629">
        <v>921120</v>
      </c>
      <c r="BH9" s="630"/>
      <c r="BI9" s="630"/>
      <c r="BJ9" s="630"/>
      <c r="BK9" s="630"/>
      <c r="BL9" s="630"/>
      <c r="BM9" s="630"/>
      <c r="BN9" s="631"/>
      <c r="BO9" s="656">
        <v>27.6</v>
      </c>
      <c r="BP9" s="656"/>
      <c r="BQ9" s="656"/>
      <c r="BR9" s="656"/>
      <c r="BS9" s="657" t="s">
        <v>129</v>
      </c>
      <c r="BT9" s="657"/>
      <c r="BU9" s="657"/>
      <c r="BV9" s="657"/>
      <c r="BW9" s="657"/>
      <c r="BX9" s="657"/>
      <c r="BY9" s="657"/>
      <c r="BZ9" s="657"/>
      <c r="CA9" s="657"/>
      <c r="CB9" s="715"/>
      <c r="CD9" s="663" t="s">
        <v>243</v>
      </c>
      <c r="CE9" s="664"/>
      <c r="CF9" s="664"/>
      <c r="CG9" s="664"/>
      <c r="CH9" s="664"/>
      <c r="CI9" s="664"/>
      <c r="CJ9" s="664"/>
      <c r="CK9" s="664"/>
      <c r="CL9" s="664"/>
      <c r="CM9" s="664"/>
      <c r="CN9" s="664"/>
      <c r="CO9" s="664"/>
      <c r="CP9" s="664"/>
      <c r="CQ9" s="665"/>
      <c r="CR9" s="629">
        <v>1539040</v>
      </c>
      <c r="CS9" s="630"/>
      <c r="CT9" s="630"/>
      <c r="CU9" s="630"/>
      <c r="CV9" s="630"/>
      <c r="CW9" s="630"/>
      <c r="CX9" s="630"/>
      <c r="CY9" s="631"/>
      <c r="CZ9" s="656">
        <v>10.4</v>
      </c>
      <c r="DA9" s="656"/>
      <c r="DB9" s="656"/>
      <c r="DC9" s="656"/>
      <c r="DD9" s="635">
        <v>35637</v>
      </c>
      <c r="DE9" s="630"/>
      <c r="DF9" s="630"/>
      <c r="DG9" s="630"/>
      <c r="DH9" s="630"/>
      <c r="DI9" s="630"/>
      <c r="DJ9" s="630"/>
      <c r="DK9" s="630"/>
      <c r="DL9" s="630"/>
      <c r="DM9" s="630"/>
      <c r="DN9" s="630"/>
      <c r="DO9" s="630"/>
      <c r="DP9" s="631"/>
      <c r="DQ9" s="635">
        <v>1157965</v>
      </c>
      <c r="DR9" s="630"/>
      <c r="DS9" s="630"/>
      <c r="DT9" s="630"/>
      <c r="DU9" s="630"/>
      <c r="DV9" s="630"/>
      <c r="DW9" s="630"/>
      <c r="DX9" s="630"/>
      <c r="DY9" s="630"/>
      <c r="DZ9" s="630"/>
      <c r="EA9" s="630"/>
      <c r="EB9" s="630"/>
      <c r="EC9" s="673"/>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93121</v>
      </c>
      <c r="BH10" s="630"/>
      <c r="BI10" s="630"/>
      <c r="BJ10" s="630"/>
      <c r="BK10" s="630"/>
      <c r="BL10" s="630"/>
      <c r="BM10" s="630"/>
      <c r="BN10" s="631"/>
      <c r="BO10" s="656">
        <v>2.8</v>
      </c>
      <c r="BP10" s="656"/>
      <c r="BQ10" s="656"/>
      <c r="BR10" s="656"/>
      <c r="BS10" s="657" t="s">
        <v>129</v>
      </c>
      <c r="BT10" s="657"/>
      <c r="BU10" s="657"/>
      <c r="BV10" s="657"/>
      <c r="BW10" s="657"/>
      <c r="BX10" s="657"/>
      <c r="BY10" s="657"/>
      <c r="BZ10" s="657"/>
      <c r="CA10" s="657"/>
      <c r="CB10" s="715"/>
      <c r="CD10" s="663" t="s">
        <v>246</v>
      </c>
      <c r="CE10" s="664"/>
      <c r="CF10" s="664"/>
      <c r="CG10" s="664"/>
      <c r="CH10" s="664"/>
      <c r="CI10" s="664"/>
      <c r="CJ10" s="664"/>
      <c r="CK10" s="664"/>
      <c r="CL10" s="664"/>
      <c r="CM10" s="664"/>
      <c r="CN10" s="664"/>
      <c r="CO10" s="664"/>
      <c r="CP10" s="664"/>
      <c r="CQ10" s="665"/>
      <c r="CR10" s="629">
        <v>9188</v>
      </c>
      <c r="CS10" s="630"/>
      <c r="CT10" s="630"/>
      <c r="CU10" s="630"/>
      <c r="CV10" s="630"/>
      <c r="CW10" s="630"/>
      <c r="CX10" s="630"/>
      <c r="CY10" s="631"/>
      <c r="CZ10" s="656">
        <v>0.1</v>
      </c>
      <c r="DA10" s="656"/>
      <c r="DB10" s="656"/>
      <c r="DC10" s="656"/>
      <c r="DD10" s="635" t="s">
        <v>129</v>
      </c>
      <c r="DE10" s="630"/>
      <c r="DF10" s="630"/>
      <c r="DG10" s="630"/>
      <c r="DH10" s="630"/>
      <c r="DI10" s="630"/>
      <c r="DJ10" s="630"/>
      <c r="DK10" s="630"/>
      <c r="DL10" s="630"/>
      <c r="DM10" s="630"/>
      <c r="DN10" s="630"/>
      <c r="DO10" s="630"/>
      <c r="DP10" s="631"/>
      <c r="DQ10" s="635">
        <v>8188</v>
      </c>
      <c r="DR10" s="630"/>
      <c r="DS10" s="630"/>
      <c r="DT10" s="630"/>
      <c r="DU10" s="630"/>
      <c r="DV10" s="630"/>
      <c r="DW10" s="630"/>
      <c r="DX10" s="630"/>
      <c r="DY10" s="630"/>
      <c r="DZ10" s="630"/>
      <c r="EA10" s="630"/>
      <c r="EB10" s="630"/>
      <c r="EC10" s="673"/>
    </row>
    <row r="11" spans="2:143" ht="11.25" customHeight="1" x14ac:dyDescent="0.15">
      <c r="B11" s="626" t="s">
        <v>247</v>
      </c>
      <c r="C11" s="627"/>
      <c r="D11" s="627"/>
      <c r="E11" s="627"/>
      <c r="F11" s="627"/>
      <c r="G11" s="627"/>
      <c r="H11" s="627"/>
      <c r="I11" s="627"/>
      <c r="J11" s="627"/>
      <c r="K11" s="627"/>
      <c r="L11" s="627"/>
      <c r="M11" s="627"/>
      <c r="N11" s="627"/>
      <c r="O11" s="627"/>
      <c r="P11" s="627"/>
      <c r="Q11" s="628"/>
      <c r="R11" s="629">
        <v>596709</v>
      </c>
      <c r="S11" s="630"/>
      <c r="T11" s="630"/>
      <c r="U11" s="630"/>
      <c r="V11" s="630"/>
      <c r="W11" s="630"/>
      <c r="X11" s="630"/>
      <c r="Y11" s="631"/>
      <c r="Z11" s="632">
        <v>3.7</v>
      </c>
      <c r="AA11" s="633"/>
      <c r="AB11" s="633"/>
      <c r="AC11" s="634"/>
      <c r="AD11" s="635">
        <v>596709</v>
      </c>
      <c r="AE11" s="630"/>
      <c r="AF11" s="630"/>
      <c r="AG11" s="630"/>
      <c r="AH11" s="630"/>
      <c r="AI11" s="630"/>
      <c r="AJ11" s="630"/>
      <c r="AK11" s="631"/>
      <c r="AL11" s="632">
        <v>8.4</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142515</v>
      </c>
      <c r="BH11" s="630"/>
      <c r="BI11" s="630"/>
      <c r="BJ11" s="630"/>
      <c r="BK11" s="630"/>
      <c r="BL11" s="630"/>
      <c r="BM11" s="630"/>
      <c r="BN11" s="631"/>
      <c r="BO11" s="656">
        <v>4.3</v>
      </c>
      <c r="BP11" s="656"/>
      <c r="BQ11" s="656"/>
      <c r="BR11" s="656"/>
      <c r="BS11" s="657">
        <v>37760</v>
      </c>
      <c r="BT11" s="657"/>
      <c r="BU11" s="657"/>
      <c r="BV11" s="657"/>
      <c r="BW11" s="657"/>
      <c r="BX11" s="657"/>
      <c r="BY11" s="657"/>
      <c r="BZ11" s="657"/>
      <c r="CA11" s="657"/>
      <c r="CB11" s="715"/>
      <c r="CD11" s="663" t="s">
        <v>249</v>
      </c>
      <c r="CE11" s="664"/>
      <c r="CF11" s="664"/>
      <c r="CG11" s="664"/>
      <c r="CH11" s="664"/>
      <c r="CI11" s="664"/>
      <c r="CJ11" s="664"/>
      <c r="CK11" s="664"/>
      <c r="CL11" s="664"/>
      <c r="CM11" s="664"/>
      <c r="CN11" s="664"/>
      <c r="CO11" s="664"/>
      <c r="CP11" s="664"/>
      <c r="CQ11" s="665"/>
      <c r="CR11" s="629">
        <v>266575</v>
      </c>
      <c r="CS11" s="630"/>
      <c r="CT11" s="630"/>
      <c r="CU11" s="630"/>
      <c r="CV11" s="630"/>
      <c r="CW11" s="630"/>
      <c r="CX11" s="630"/>
      <c r="CY11" s="631"/>
      <c r="CZ11" s="656">
        <v>1.8</v>
      </c>
      <c r="DA11" s="656"/>
      <c r="DB11" s="656"/>
      <c r="DC11" s="656"/>
      <c r="DD11" s="635">
        <v>33438</v>
      </c>
      <c r="DE11" s="630"/>
      <c r="DF11" s="630"/>
      <c r="DG11" s="630"/>
      <c r="DH11" s="630"/>
      <c r="DI11" s="630"/>
      <c r="DJ11" s="630"/>
      <c r="DK11" s="630"/>
      <c r="DL11" s="630"/>
      <c r="DM11" s="630"/>
      <c r="DN11" s="630"/>
      <c r="DO11" s="630"/>
      <c r="DP11" s="631"/>
      <c r="DQ11" s="635">
        <v>213887</v>
      </c>
      <c r="DR11" s="630"/>
      <c r="DS11" s="630"/>
      <c r="DT11" s="630"/>
      <c r="DU11" s="630"/>
      <c r="DV11" s="630"/>
      <c r="DW11" s="630"/>
      <c r="DX11" s="630"/>
      <c r="DY11" s="630"/>
      <c r="DZ11" s="630"/>
      <c r="EA11" s="630"/>
      <c r="EB11" s="630"/>
      <c r="EC11" s="673"/>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56" t="s">
        <v>129</v>
      </c>
      <c r="AA12" s="656"/>
      <c r="AB12" s="656"/>
      <c r="AC12" s="656"/>
      <c r="AD12" s="657" t="s">
        <v>129</v>
      </c>
      <c r="AE12" s="657"/>
      <c r="AF12" s="657"/>
      <c r="AG12" s="657"/>
      <c r="AH12" s="657"/>
      <c r="AI12" s="657"/>
      <c r="AJ12" s="657"/>
      <c r="AK12" s="657"/>
      <c r="AL12" s="632" t="s">
        <v>129</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1636767</v>
      </c>
      <c r="BH12" s="630"/>
      <c r="BI12" s="630"/>
      <c r="BJ12" s="630"/>
      <c r="BK12" s="630"/>
      <c r="BL12" s="630"/>
      <c r="BM12" s="630"/>
      <c r="BN12" s="631"/>
      <c r="BO12" s="656">
        <v>49.1</v>
      </c>
      <c r="BP12" s="656"/>
      <c r="BQ12" s="656"/>
      <c r="BR12" s="656"/>
      <c r="BS12" s="657" t="s">
        <v>129</v>
      </c>
      <c r="BT12" s="657"/>
      <c r="BU12" s="657"/>
      <c r="BV12" s="657"/>
      <c r="BW12" s="657"/>
      <c r="BX12" s="657"/>
      <c r="BY12" s="657"/>
      <c r="BZ12" s="657"/>
      <c r="CA12" s="657"/>
      <c r="CB12" s="715"/>
      <c r="CD12" s="663" t="s">
        <v>252</v>
      </c>
      <c r="CE12" s="664"/>
      <c r="CF12" s="664"/>
      <c r="CG12" s="664"/>
      <c r="CH12" s="664"/>
      <c r="CI12" s="664"/>
      <c r="CJ12" s="664"/>
      <c r="CK12" s="664"/>
      <c r="CL12" s="664"/>
      <c r="CM12" s="664"/>
      <c r="CN12" s="664"/>
      <c r="CO12" s="664"/>
      <c r="CP12" s="664"/>
      <c r="CQ12" s="665"/>
      <c r="CR12" s="629">
        <v>195344</v>
      </c>
      <c r="CS12" s="630"/>
      <c r="CT12" s="630"/>
      <c r="CU12" s="630"/>
      <c r="CV12" s="630"/>
      <c r="CW12" s="630"/>
      <c r="CX12" s="630"/>
      <c r="CY12" s="631"/>
      <c r="CZ12" s="656">
        <v>1.3</v>
      </c>
      <c r="DA12" s="656"/>
      <c r="DB12" s="656"/>
      <c r="DC12" s="656"/>
      <c r="DD12" s="635" t="s">
        <v>129</v>
      </c>
      <c r="DE12" s="630"/>
      <c r="DF12" s="630"/>
      <c r="DG12" s="630"/>
      <c r="DH12" s="630"/>
      <c r="DI12" s="630"/>
      <c r="DJ12" s="630"/>
      <c r="DK12" s="630"/>
      <c r="DL12" s="630"/>
      <c r="DM12" s="630"/>
      <c r="DN12" s="630"/>
      <c r="DO12" s="630"/>
      <c r="DP12" s="631"/>
      <c r="DQ12" s="635">
        <v>188987</v>
      </c>
      <c r="DR12" s="630"/>
      <c r="DS12" s="630"/>
      <c r="DT12" s="630"/>
      <c r="DU12" s="630"/>
      <c r="DV12" s="630"/>
      <c r="DW12" s="630"/>
      <c r="DX12" s="630"/>
      <c r="DY12" s="630"/>
      <c r="DZ12" s="630"/>
      <c r="EA12" s="630"/>
      <c r="EB12" s="630"/>
      <c r="EC12" s="673"/>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1630217</v>
      </c>
      <c r="BH13" s="630"/>
      <c r="BI13" s="630"/>
      <c r="BJ13" s="630"/>
      <c r="BK13" s="630"/>
      <c r="BL13" s="630"/>
      <c r="BM13" s="630"/>
      <c r="BN13" s="631"/>
      <c r="BO13" s="656">
        <v>48.9</v>
      </c>
      <c r="BP13" s="656"/>
      <c r="BQ13" s="656"/>
      <c r="BR13" s="656"/>
      <c r="BS13" s="657" t="s">
        <v>129</v>
      </c>
      <c r="BT13" s="657"/>
      <c r="BU13" s="657"/>
      <c r="BV13" s="657"/>
      <c r="BW13" s="657"/>
      <c r="BX13" s="657"/>
      <c r="BY13" s="657"/>
      <c r="BZ13" s="657"/>
      <c r="CA13" s="657"/>
      <c r="CB13" s="715"/>
      <c r="CD13" s="663" t="s">
        <v>255</v>
      </c>
      <c r="CE13" s="664"/>
      <c r="CF13" s="664"/>
      <c r="CG13" s="664"/>
      <c r="CH13" s="664"/>
      <c r="CI13" s="664"/>
      <c r="CJ13" s="664"/>
      <c r="CK13" s="664"/>
      <c r="CL13" s="664"/>
      <c r="CM13" s="664"/>
      <c r="CN13" s="664"/>
      <c r="CO13" s="664"/>
      <c r="CP13" s="664"/>
      <c r="CQ13" s="665"/>
      <c r="CR13" s="629">
        <v>989687</v>
      </c>
      <c r="CS13" s="630"/>
      <c r="CT13" s="630"/>
      <c r="CU13" s="630"/>
      <c r="CV13" s="630"/>
      <c r="CW13" s="630"/>
      <c r="CX13" s="630"/>
      <c r="CY13" s="631"/>
      <c r="CZ13" s="656">
        <v>6.7</v>
      </c>
      <c r="DA13" s="656"/>
      <c r="DB13" s="656"/>
      <c r="DC13" s="656"/>
      <c r="DD13" s="635">
        <v>604327</v>
      </c>
      <c r="DE13" s="630"/>
      <c r="DF13" s="630"/>
      <c r="DG13" s="630"/>
      <c r="DH13" s="630"/>
      <c r="DI13" s="630"/>
      <c r="DJ13" s="630"/>
      <c r="DK13" s="630"/>
      <c r="DL13" s="630"/>
      <c r="DM13" s="630"/>
      <c r="DN13" s="630"/>
      <c r="DO13" s="630"/>
      <c r="DP13" s="631"/>
      <c r="DQ13" s="635">
        <v>406293</v>
      </c>
      <c r="DR13" s="630"/>
      <c r="DS13" s="630"/>
      <c r="DT13" s="630"/>
      <c r="DU13" s="630"/>
      <c r="DV13" s="630"/>
      <c r="DW13" s="630"/>
      <c r="DX13" s="630"/>
      <c r="DY13" s="630"/>
      <c r="DZ13" s="630"/>
      <c r="EA13" s="630"/>
      <c r="EB13" s="630"/>
      <c r="EC13" s="673"/>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105379</v>
      </c>
      <c r="BH14" s="630"/>
      <c r="BI14" s="630"/>
      <c r="BJ14" s="630"/>
      <c r="BK14" s="630"/>
      <c r="BL14" s="630"/>
      <c r="BM14" s="630"/>
      <c r="BN14" s="631"/>
      <c r="BO14" s="656">
        <v>3.2</v>
      </c>
      <c r="BP14" s="656"/>
      <c r="BQ14" s="656"/>
      <c r="BR14" s="656"/>
      <c r="BS14" s="657" t="s">
        <v>129</v>
      </c>
      <c r="BT14" s="657"/>
      <c r="BU14" s="657"/>
      <c r="BV14" s="657"/>
      <c r="BW14" s="657"/>
      <c r="BX14" s="657"/>
      <c r="BY14" s="657"/>
      <c r="BZ14" s="657"/>
      <c r="CA14" s="657"/>
      <c r="CB14" s="715"/>
      <c r="CD14" s="663" t="s">
        <v>258</v>
      </c>
      <c r="CE14" s="664"/>
      <c r="CF14" s="664"/>
      <c r="CG14" s="664"/>
      <c r="CH14" s="664"/>
      <c r="CI14" s="664"/>
      <c r="CJ14" s="664"/>
      <c r="CK14" s="664"/>
      <c r="CL14" s="664"/>
      <c r="CM14" s="664"/>
      <c r="CN14" s="664"/>
      <c r="CO14" s="664"/>
      <c r="CP14" s="664"/>
      <c r="CQ14" s="665"/>
      <c r="CR14" s="629">
        <v>791884</v>
      </c>
      <c r="CS14" s="630"/>
      <c r="CT14" s="630"/>
      <c r="CU14" s="630"/>
      <c r="CV14" s="630"/>
      <c r="CW14" s="630"/>
      <c r="CX14" s="630"/>
      <c r="CY14" s="631"/>
      <c r="CZ14" s="656">
        <v>5.3</v>
      </c>
      <c r="DA14" s="656"/>
      <c r="DB14" s="656"/>
      <c r="DC14" s="656"/>
      <c r="DD14" s="635">
        <v>307465</v>
      </c>
      <c r="DE14" s="630"/>
      <c r="DF14" s="630"/>
      <c r="DG14" s="630"/>
      <c r="DH14" s="630"/>
      <c r="DI14" s="630"/>
      <c r="DJ14" s="630"/>
      <c r="DK14" s="630"/>
      <c r="DL14" s="630"/>
      <c r="DM14" s="630"/>
      <c r="DN14" s="630"/>
      <c r="DO14" s="630"/>
      <c r="DP14" s="631"/>
      <c r="DQ14" s="635">
        <v>473914</v>
      </c>
      <c r="DR14" s="630"/>
      <c r="DS14" s="630"/>
      <c r="DT14" s="630"/>
      <c r="DU14" s="630"/>
      <c r="DV14" s="630"/>
      <c r="DW14" s="630"/>
      <c r="DX14" s="630"/>
      <c r="DY14" s="630"/>
      <c r="DZ14" s="630"/>
      <c r="EA14" s="630"/>
      <c r="EB14" s="630"/>
      <c r="EC14" s="673"/>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259826</v>
      </c>
      <c r="BH15" s="630"/>
      <c r="BI15" s="630"/>
      <c r="BJ15" s="630"/>
      <c r="BK15" s="630"/>
      <c r="BL15" s="630"/>
      <c r="BM15" s="630"/>
      <c r="BN15" s="631"/>
      <c r="BO15" s="656">
        <v>7.8</v>
      </c>
      <c r="BP15" s="656"/>
      <c r="BQ15" s="656"/>
      <c r="BR15" s="656"/>
      <c r="BS15" s="657" t="s">
        <v>129</v>
      </c>
      <c r="BT15" s="657"/>
      <c r="BU15" s="657"/>
      <c r="BV15" s="657"/>
      <c r="BW15" s="657"/>
      <c r="BX15" s="657"/>
      <c r="BY15" s="657"/>
      <c r="BZ15" s="657"/>
      <c r="CA15" s="657"/>
      <c r="CB15" s="715"/>
      <c r="CD15" s="663" t="s">
        <v>261</v>
      </c>
      <c r="CE15" s="664"/>
      <c r="CF15" s="664"/>
      <c r="CG15" s="664"/>
      <c r="CH15" s="664"/>
      <c r="CI15" s="664"/>
      <c r="CJ15" s="664"/>
      <c r="CK15" s="664"/>
      <c r="CL15" s="664"/>
      <c r="CM15" s="664"/>
      <c r="CN15" s="664"/>
      <c r="CO15" s="664"/>
      <c r="CP15" s="664"/>
      <c r="CQ15" s="665"/>
      <c r="CR15" s="629">
        <v>1013514</v>
      </c>
      <c r="CS15" s="630"/>
      <c r="CT15" s="630"/>
      <c r="CU15" s="630"/>
      <c r="CV15" s="630"/>
      <c r="CW15" s="630"/>
      <c r="CX15" s="630"/>
      <c r="CY15" s="631"/>
      <c r="CZ15" s="656">
        <v>6.8</v>
      </c>
      <c r="DA15" s="656"/>
      <c r="DB15" s="656"/>
      <c r="DC15" s="656"/>
      <c r="DD15" s="635">
        <v>69202</v>
      </c>
      <c r="DE15" s="630"/>
      <c r="DF15" s="630"/>
      <c r="DG15" s="630"/>
      <c r="DH15" s="630"/>
      <c r="DI15" s="630"/>
      <c r="DJ15" s="630"/>
      <c r="DK15" s="630"/>
      <c r="DL15" s="630"/>
      <c r="DM15" s="630"/>
      <c r="DN15" s="630"/>
      <c r="DO15" s="630"/>
      <c r="DP15" s="631"/>
      <c r="DQ15" s="635">
        <v>827778</v>
      </c>
      <c r="DR15" s="630"/>
      <c r="DS15" s="630"/>
      <c r="DT15" s="630"/>
      <c r="DU15" s="630"/>
      <c r="DV15" s="630"/>
      <c r="DW15" s="630"/>
      <c r="DX15" s="630"/>
      <c r="DY15" s="630"/>
      <c r="DZ15" s="630"/>
      <c r="EA15" s="630"/>
      <c r="EB15" s="630"/>
      <c r="EC15" s="673"/>
    </row>
    <row r="16" spans="2:143" ht="11.25" customHeight="1" x14ac:dyDescent="0.15">
      <c r="B16" s="626" t="s">
        <v>262</v>
      </c>
      <c r="C16" s="627"/>
      <c r="D16" s="627"/>
      <c r="E16" s="627"/>
      <c r="F16" s="627"/>
      <c r="G16" s="627"/>
      <c r="H16" s="627"/>
      <c r="I16" s="627"/>
      <c r="J16" s="627"/>
      <c r="K16" s="627"/>
      <c r="L16" s="627"/>
      <c r="M16" s="627"/>
      <c r="N16" s="627"/>
      <c r="O16" s="627"/>
      <c r="P16" s="627"/>
      <c r="Q16" s="628"/>
      <c r="R16" s="629">
        <v>7142</v>
      </c>
      <c r="S16" s="630"/>
      <c r="T16" s="630"/>
      <c r="U16" s="630"/>
      <c r="V16" s="630"/>
      <c r="W16" s="630"/>
      <c r="X16" s="630"/>
      <c r="Y16" s="631"/>
      <c r="Z16" s="656">
        <v>0</v>
      </c>
      <c r="AA16" s="656"/>
      <c r="AB16" s="656"/>
      <c r="AC16" s="656"/>
      <c r="AD16" s="657">
        <v>7142</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3" t="s">
        <v>264</v>
      </c>
      <c r="CE16" s="664"/>
      <c r="CF16" s="664"/>
      <c r="CG16" s="664"/>
      <c r="CH16" s="664"/>
      <c r="CI16" s="664"/>
      <c r="CJ16" s="664"/>
      <c r="CK16" s="664"/>
      <c r="CL16" s="664"/>
      <c r="CM16" s="664"/>
      <c r="CN16" s="664"/>
      <c r="CO16" s="664"/>
      <c r="CP16" s="664"/>
      <c r="CQ16" s="665"/>
      <c r="CR16" s="629" t="s">
        <v>129</v>
      </c>
      <c r="CS16" s="630"/>
      <c r="CT16" s="630"/>
      <c r="CU16" s="630"/>
      <c r="CV16" s="630"/>
      <c r="CW16" s="630"/>
      <c r="CX16" s="630"/>
      <c r="CY16" s="631"/>
      <c r="CZ16" s="656" t="s">
        <v>129</v>
      </c>
      <c r="DA16" s="656"/>
      <c r="DB16" s="656"/>
      <c r="DC16" s="656"/>
      <c r="DD16" s="635" t="s">
        <v>129</v>
      </c>
      <c r="DE16" s="630"/>
      <c r="DF16" s="630"/>
      <c r="DG16" s="630"/>
      <c r="DH16" s="630"/>
      <c r="DI16" s="630"/>
      <c r="DJ16" s="630"/>
      <c r="DK16" s="630"/>
      <c r="DL16" s="630"/>
      <c r="DM16" s="630"/>
      <c r="DN16" s="630"/>
      <c r="DO16" s="630"/>
      <c r="DP16" s="631"/>
      <c r="DQ16" s="635" t="s">
        <v>129</v>
      </c>
      <c r="DR16" s="630"/>
      <c r="DS16" s="630"/>
      <c r="DT16" s="630"/>
      <c r="DU16" s="630"/>
      <c r="DV16" s="630"/>
      <c r="DW16" s="630"/>
      <c r="DX16" s="630"/>
      <c r="DY16" s="630"/>
      <c r="DZ16" s="630"/>
      <c r="EA16" s="630"/>
      <c r="EB16" s="630"/>
      <c r="EC16" s="673"/>
    </row>
    <row r="17" spans="2:133" ht="11.25" customHeight="1" x14ac:dyDescent="0.15">
      <c r="B17" s="626" t="s">
        <v>265</v>
      </c>
      <c r="C17" s="627"/>
      <c r="D17" s="627"/>
      <c r="E17" s="627"/>
      <c r="F17" s="627"/>
      <c r="G17" s="627"/>
      <c r="H17" s="627"/>
      <c r="I17" s="627"/>
      <c r="J17" s="627"/>
      <c r="K17" s="627"/>
      <c r="L17" s="627"/>
      <c r="M17" s="627"/>
      <c r="N17" s="627"/>
      <c r="O17" s="627"/>
      <c r="P17" s="627"/>
      <c r="Q17" s="628"/>
      <c r="R17" s="629">
        <v>38948</v>
      </c>
      <c r="S17" s="630"/>
      <c r="T17" s="630"/>
      <c r="U17" s="630"/>
      <c r="V17" s="630"/>
      <c r="W17" s="630"/>
      <c r="X17" s="630"/>
      <c r="Y17" s="631"/>
      <c r="Z17" s="656">
        <v>0.2</v>
      </c>
      <c r="AA17" s="656"/>
      <c r="AB17" s="656"/>
      <c r="AC17" s="656"/>
      <c r="AD17" s="657">
        <v>38948</v>
      </c>
      <c r="AE17" s="657"/>
      <c r="AF17" s="657"/>
      <c r="AG17" s="657"/>
      <c r="AH17" s="657"/>
      <c r="AI17" s="657"/>
      <c r="AJ17" s="657"/>
      <c r="AK17" s="657"/>
      <c r="AL17" s="632">
        <v>0.6</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3" t="s">
        <v>267</v>
      </c>
      <c r="CE17" s="664"/>
      <c r="CF17" s="664"/>
      <c r="CG17" s="664"/>
      <c r="CH17" s="664"/>
      <c r="CI17" s="664"/>
      <c r="CJ17" s="664"/>
      <c r="CK17" s="664"/>
      <c r="CL17" s="664"/>
      <c r="CM17" s="664"/>
      <c r="CN17" s="664"/>
      <c r="CO17" s="664"/>
      <c r="CP17" s="664"/>
      <c r="CQ17" s="665"/>
      <c r="CR17" s="629">
        <v>1477346</v>
      </c>
      <c r="CS17" s="630"/>
      <c r="CT17" s="630"/>
      <c r="CU17" s="630"/>
      <c r="CV17" s="630"/>
      <c r="CW17" s="630"/>
      <c r="CX17" s="630"/>
      <c r="CY17" s="631"/>
      <c r="CZ17" s="656">
        <v>9.9</v>
      </c>
      <c r="DA17" s="656"/>
      <c r="DB17" s="656"/>
      <c r="DC17" s="656"/>
      <c r="DD17" s="635" t="s">
        <v>129</v>
      </c>
      <c r="DE17" s="630"/>
      <c r="DF17" s="630"/>
      <c r="DG17" s="630"/>
      <c r="DH17" s="630"/>
      <c r="DI17" s="630"/>
      <c r="DJ17" s="630"/>
      <c r="DK17" s="630"/>
      <c r="DL17" s="630"/>
      <c r="DM17" s="630"/>
      <c r="DN17" s="630"/>
      <c r="DO17" s="630"/>
      <c r="DP17" s="631"/>
      <c r="DQ17" s="635">
        <v>1423352</v>
      </c>
      <c r="DR17" s="630"/>
      <c r="DS17" s="630"/>
      <c r="DT17" s="630"/>
      <c r="DU17" s="630"/>
      <c r="DV17" s="630"/>
      <c r="DW17" s="630"/>
      <c r="DX17" s="630"/>
      <c r="DY17" s="630"/>
      <c r="DZ17" s="630"/>
      <c r="EA17" s="630"/>
      <c r="EB17" s="630"/>
      <c r="EC17" s="673"/>
    </row>
    <row r="18" spans="2:133" ht="11.25" customHeight="1" x14ac:dyDescent="0.15">
      <c r="B18" s="626" t="s">
        <v>268</v>
      </c>
      <c r="C18" s="627"/>
      <c r="D18" s="627"/>
      <c r="E18" s="627"/>
      <c r="F18" s="627"/>
      <c r="G18" s="627"/>
      <c r="H18" s="627"/>
      <c r="I18" s="627"/>
      <c r="J18" s="627"/>
      <c r="K18" s="627"/>
      <c r="L18" s="627"/>
      <c r="M18" s="627"/>
      <c r="N18" s="627"/>
      <c r="O18" s="627"/>
      <c r="P18" s="627"/>
      <c r="Q18" s="628"/>
      <c r="R18" s="629">
        <v>28656</v>
      </c>
      <c r="S18" s="630"/>
      <c r="T18" s="630"/>
      <c r="U18" s="630"/>
      <c r="V18" s="630"/>
      <c r="W18" s="630"/>
      <c r="X18" s="630"/>
      <c r="Y18" s="631"/>
      <c r="Z18" s="656">
        <v>0.2</v>
      </c>
      <c r="AA18" s="656"/>
      <c r="AB18" s="656"/>
      <c r="AC18" s="656"/>
      <c r="AD18" s="657">
        <v>27539</v>
      </c>
      <c r="AE18" s="657"/>
      <c r="AF18" s="657"/>
      <c r="AG18" s="657"/>
      <c r="AH18" s="657"/>
      <c r="AI18" s="657"/>
      <c r="AJ18" s="657"/>
      <c r="AK18" s="657"/>
      <c r="AL18" s="632">
        <v>0.40000000596046448</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3" t="s">
        <v>270</v>
      </c>
      <c r="CE18" s="664"/>
      <c r="CF18" s="664"/>
      <c r="CG18" s="664"/>
      <c r="CH18" s="664"/>
      <c r="CI18" s="664"/>
      <c r="CJ18" s="664"/>
      <c r="CK18" s="664"/>
      <c r="CL18" s="664"/>
      <c r="CM18" s="664"/>
      <c r="CN18" s="664"/>
      <c r="CO18" s="664"/>
      <c r="CP18" s="664"/>
      <c r="CQ18" s="665"/>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3"/>
    </row>
    <row r="19" spans="2:133" ht="11.25" customHeight="1" x14ac:dyDescent="0.15">
      <c r="B19" s="626" t="s">
        <v>271</v>
      </c>
      <c r="C19" s="627"/>
      <c r="D19" s="627"/>
      <c r="E19" s="627"/>
      <c r="F19" s="627"/>
      <c r="G19" s="627"/>
      <c r="H19" s="627"/>
      <c r="I19" s="627"/>
      <c r="J19" s="627"/>
      <c r="K19" s="627"/>
      <c r="L19" s="627"/>
      <c r="M19" s="627"/>
      <c r="N19" s="627"/>
      <c r="O19" s="627"/>
      <c r="P19" s="627"/>
      <c r="Q19" s="628"/>
      <c r="R19" s="629">
        <v>10786</v>
      </c>
      <c r="S19" s="630"/>
      <c r="T19" s="630"/>
      <c r="U19" s="630"/>
      <c r="V19" s="630"/>
      <c r="W19" s="630"/>
      <c r="X19" s="630"/>
      <c r="Y19" s="631"/>
      <c r="Z19" s="656">
        <v>0.1</v>
      </c>
      <c r="AA19" s="656"/>
      <c r="AB19" s="656"/>
      <c r="AC19" s="656"/>
      <c r="AD19" s="657">
        <v>10786</v>
      </c>
      <c r="AE19" s="657"/>
      <c r="AF19" s="657"/>
      <c r="AG19" s="657"/>
      <c r="AH19" s="657"/>
      <c r="AI19" s="657"/>
      <c r="AJ19" s="657"/>
      <c r="AK19" s="657"/>
      <c r="AL19" s="632">
        <v>0.2</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141787</v>
      </c>
      <c r="BH19" s="630"/>
      <c r="BI19" s="630"/>
      <c r="BJ19" s="630"/>
      <c r="BK19" s="630"/>
      <c r="BL19" s="630"/>
      <c r="BM19" s="630"/>
      <c r="BN19" s="631"/>
      <c r="BO19" s="656">
        <v>4.2</v>
      </c>
      <c r="BP19" s="656"/>
      <c r="BQ19" s="656"/>
      <c r="BR19" s="656"/>
      <c r="BS19" s="657" t="s">
        <v>129</v>
      </c>
      <c r="BT19" s="657"/>
      <c r="BU19" s="657"/>
      <c r="BV19" s="657"/>
      <c r="BW19" s="657"/>
      <c r="BX19" s="657"/>
      <c r="BY19" s="657"/>
      <c r="BZ19" s="657"/>
      <c r="CA19" s="657"/>
      <c r="CB19" s="715"/>
      <c r="CD19" s="663" t="s">
        <v>273</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3"/>
    </row>
    <row r="20" spans="2:133" ht="11.25" customHeight="1" x14ac:dyDescent="0.15">
      <c r="B20" s="626" t="s">
        <v>274</v>
      </c>
      <c r="C20" s="627"/>
      <c r="D20" s="627"/>
      <c r="E20" s="627"/>
      <c r="F20" s="627"/>
      <c r="G20" s="627"/>
      <c r="H20" s="627"/>
      <c r="I20" s="627"/>
      <c r="J20" s="627"/>
      <c r="K20" s="627"/>
      <c r="L20" s="627"/>
      <c r="M20" s="627"/>
      <c r="N20" s="627"/>
      <c r="O20" s="627"/>
      <c r="P20" s="627"/>
      <c r="Q20" s="628"/>
      <c r="R20" s="629">
        <v>2459</v>
      </c>
      <c r="S20" s="630"/>
      <c r="T20" s="630"/>
      <c r="U20" s="630"/>
      <c r="V20" s="630"/>
      <c r="W20" s="630"/>
      <c r="X20" s="630"/>
      <c r="Y20" s="631"/>
      <c r="Z20" s="656">
        <v>0</v>
      </c>
      <c r="AA20" s="656"/>
      <c r="AB20" s="656"/>
      <c r="AC20" s="656"/>
      <c r="AD20" s="657">
        <v>2459</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141787</v>
      </c>
      <c r="BH20" s="630"/>
      <c r="BI20" s="630"/>
      <c r="BJ20" s="630"/>
      <c r="BK20" s="630"/>
      <c r="BL20" s="630"/>
      <c r="BM20" s="630"/>
      <c r="BN20" s="631"/>
      <c r="BO20" s="656">
        <v>4.2</v>
      </c>
      <c r="BP20" s="656"/>
      <c r="BQ20" s="656"/>
      <c r="BR20" s="656"/>
      <c r="BS20" s="657" t="s">
        <v>129</v>
      </c>
      <c r="BT20" s="657"/>
      <c r="BU20" s="657"/>
      <c r="BV20" s="657"/>
      <c r="BW20" s="657"/>
      <c r="BX20" s="657"/>
      <c r="BY20" s="657"/>
      <c r="BZ20" s="657"/>
      <c r="CA20" s="657"/>
      <c r="CB20" s="715"/>
      <c r="CD20" s="663" t="s">
        <v>276</v>
      </c>
      <c r="CE20" s="664"/>
      <c r="CF20" s="664"/>
      <c r="CG20" s="664"/>
      <c r="CH20" s="664"/>
      <c r="CI20" s="664"/>
      <c r="CJ20" s="664"/>
      <c r="CK20" s="664"/>
      <c r="CL20" s="664"/>
      <c r="CM20" s="664"/>
      <c r="CN20" s="664"/>
      <c r="CO20" s="664"/>
      <c r="CP20" s="664"/>
      <c r="CQ20" s="665"/>
      <c r="CR20" s="629">
        <v>14853620</v>
      </c>
      <c r="CS20" s="630"/>
      <c r="CT20" s="630"/>
      <c r="CU20" s="630"/>
      <c r="CV20" s="630"/>
      <c r="CW20" s="630"/>
      <c r="CX20" s="630"/>
      <c r="CY20" s="631"/>
      <c r="CZ20" s="656">
        <v>100</v>
      </c>
      <c r="DA20" s="656"/>
      <c r="DB20" s="656"/>
      <c r="DC20" s="656"/>
      <c r="DD20" s="635">
        <v>1438319</v>
      </c>
      <c r="DE20" s="630"/>
      <c r="DF20" s="630"/>
      <c r="DG20" s="630"/>
      <c r="DH20" s="630"/>
      <c r="DI20" s="630"/>
      <c r="DJ20" s="630"/>
      <c r="DK20" s="630"/>
      <c r="DL20" s="630"/>
      <c r="DM20" s="630"/>
      <c r="DN20" s="630"/>
      <c r="DO20" s="630"/>
      <c r="DP20" s="631"/>
      <c r="DQ20" s="635">
        <v>9624367</v>
      </c>
      <c r="DR20" s="630"/>
      <c r="DS20" s="630"/>
      <c r="DT20" s="630"/>
      <c r="DU20" s="630"/>
      <c r="DV20" s="630"/>
      <c r="DW20" s="630"/>
      <c r="DX20" s="630"/>
      <c r="DY20" s="630"/>
      <c r="DZ20" s="630"/>
      <c r="EA20" s="630"/>
      <c r="EB20" s="630"/>
      <c r="EC20" s="673"/>
    </row>
    <row r="21" spans="2:133" ht="11.25" customHeight="1" x14ac:dyDescent="0.15">
      <c r="B21" s="626" t="s">
        <v>277</v>
      </c>
      <c r="C21" s="627"/>
      <c r="D21" s="627"/>
      <c r="E21" s="627"/>
      <c r="F21" s="627"/>
      <c r="G21" s="627"/>
      <c r="H21" s="627"/>
      <c r="I21" s="627"/>
      <c r="J21" s="627"/>
      <c r="K21" s="627"/>
      <c r="L21" s="627"/>
      <c r="M21" s="627"/>
      <c r="N21" s="627"/>
      <c r="O21" s="627"/>
      <c r="P21" s="627"/>
      <c r="Q21" s="628"/>
      <c r="R21" s="629">
        <v>1723</v>
      </c>
      <c r="S21" s="630"/>
      <c r="T21" s="630"/>
      <c r="U21" s="630"/>
      <c r="V21" s="630"/>
      <c r="W21" s="630"/>
      <c r="X21" s="630"/>
      <c r="Y21" s="631"/>
      <c r="Z21" s="656">
        <v>0</v>
      </c>
      <c r="AA21" s="656"/>
      <c r="AB21" s="656"/>
      <c r="AC21" s="656"/>
      <c r="AD21" s="657">
        <v>1723</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t="s">
        <v>129</v>
      </c>
      <c r="BH21" s="630"/>
      <c r="BI21" s="630"/>
      <c r="BJ21" s="630"/>
      <c r="BK21" s="630"/>
      <c r="BL21" s="630"/>
      <c r="BM21" s="630"/>
      <c r="BN21" s="631"/>
      <c r="BO21" s="656" t="s">
        <v>129</v>
      </c>
      <c r="BP21" s="656"/>
      <c r="BQ21" s="656"/>
      <c r="BR21" s="656"/>
      <c r="BS21" s="657" t="s">
        <v>129</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279</v>
      </c>
      <c r="C22" s="693"/>
      <c r="D22" s="693"/>
      <c r="E22" s="693"/>
      <c r="F22" s="693"/>
      <c r="G22" s="693"/>
      <c r="H22" s="693"/>
      <c r="I22" s="693"/>
      <c r="J22" s="693"/>
      <c r="K22" s="693"/>
      <c r="L22" s="693"/>
      <c r="M22" s="693"/>
      <c r="N22" s="693"/>
      <c r="O22" s="693"/>
      <c r="P22" s="693"/>
      <c r="Q22" s="694"/>
      <c r="R22" s="629">
        <v>13688</v>
      </c>
      <c r="S22" s="630"/>
      <c r="T22" s="630"/>
      <c r="U22" s="630"/>
      <c r="V22" s="630"/>
      <c r="W22" s="630"/>
      <c r="X22" s="630"/>
      <c r="Y22" s="631"/>
      <c r="Z22" s="656">
        <v>0.1</v>
      </c>
      <c r="AA22" s="656"/>
      <c r="AB22" s="656"/>
      <c r="AC22" s="656"/>
      <c r="AD22" s="657">
        <v>12571</v>
      </c>
      <c r="AE22" s="657"/>
      <c r="AF22" s="657"/>
      <c r="AG22" s="657"/>
      <c r="AH22" s="657"/>
      <c r="AI22" s="657"/>
      <c r="AJ22" s="657"/>
      <c r="AK22" s="657"/>
      <c r="AL22" s="632">
        <v>0.20000000298023224</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129</v>
      </c>
      <c r="BP22" s="656"/>
      <c r="BQ22" s="656"/>
      <c r="BR22" s="656"/>
      <c r="BS22" s="657" t="s">
        <v>129</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282</v>
      </c>
      <c r="C23" s="627"/>
      <c r="D23" s="627"/>
      <c r="E23" s="627"/>
      <c r="F23" s="627"/>
      <c r="G23" s="627"/>
      <c r="H23" s="627"/>
      <c r="I23" s="627"/>
      <c r="J23" s="627"/>
      <c r="K23" s="627"/>
      <c r="L23" s="627"/>
      <c r="M23" s="627"/>
      <c r="N23" s="627"/>
      <c r="O23" s="627"/>
      <c r="P23" s="627"/>
      <c r="Q23" s="628"/>
      <c r="R23" s="629">
        <v>4363885</v>
      </c>
      <c r="S23" s="630"/>
      <c r="T23" s="630"/>
      <c r="U23" s="630"/>
      <c r="V23" s="630"/>
      <c r="W23" s="630"/>
      <c r="X23" s="630"/>
      <c r="Y23" s="631"/>
      <c r="Z23" s="656">
        <v>27.2</v>
      </c>
      <c r="AA23" s="656"/>
      <c r="AB23" s="656"/>
      <c r="AC23" s="656"/>
      <c r="AD23" s="657">
        <v>3081901</v>
      </c>
      <c r="AE23" s="657"/>
      <c r="AF23" s="657"/>
      <c r="AG23" s="657"/>
      <c r="AH23" s="657"/>
      <c r="AI23" s="657"/>
      <c r="AJ23" s="657"/>
      <c r="AK23" s="657"/>
      <c r="AL23" s="632">
        <v>43.6</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v>141787</v>
      </c>
      <c r="BH23" s="630"/>
      <c r="BI23" s="630"/>
      <c r="BJ23" s="630"/>
      <c r="BK23" s="630"/>
      <c r="BL23" s="630"/>
      <c r="BM23" s="630"/>
      <c r="BN23" s="631"/>
      <c r="BO23" s="656">
        <v>4.2</v>
      </c>
      <c r="BP23" s="656"/>
      <c r="BQ23" s="656"/>
      <c r="BR23" s="656"/>
      <c r="BS23" s="657" t="s">
        <v>129</v>
      </c>
      <c r="BT23" s="657"/>
      <c r="BU23" s="657"/>
      <c r="BV23" s="657"/>
      <c r="BW23" s="657"/>
      <c r="BX23" s="657"/>
      <c r="BY23" s="657"/>
      <c r="BZ23" s="657"/>
      <c r="CA23" s="657"/>
      <c r="CB23" s="715"/>
      <c r="CD23" s="731" t="s">
        <v>223</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15">
      <c r="B24" s="626" t="s">
        <v>289</v>
      </c>
      <c r="C24" s="627"/>
      <c r="D24" s="627"/>
      <c r="E24" s="627"/>
      <c r="F24" s="627"/>
      <c r="G24" s="627"/>
      <c r="H24" s="627"/>
      <c r="I24" s="627"/>
      <c r="J24" s="627"/>
      <c r="K24" s="627"/>
      <c r="L24" s="627"/>
      <c r="M24" s="627"/>
      <c r="N24" s="627"/>
      <c r="O24" s="627"/>
      <c r="P24" s="627"/>
      <c r="Q24" s="628"/>
      <c r="R24" s="629">
        <v>3081901</v>
      </c>
      <c r="S24" s="630"/>
      <c r="T24" s="630"/>
      <c r="U24" s="630"/>
      <c r="V24" s="630"/>
      <c r="W24" s="630"/>
      <c r="X24" s="630"/>
      <c r="Y24" s="631"/>
      <c r="Z24" s="656">
        <v>19.2</v>
      </c>
      <c r="AA24" s="656"/>
      <c r="AB24" s="656"/>
      <c r="AC24" s="656"/>
      <c r="AD24" s="657">
        <v>3081901</v>
      </c>
      <c r="AE24" s="657"/>
      <c r="AF24" s="657"/>
      <c r="AG24" s="657"/>
      <c r="AH24" s="657"/>
      <c r="AI24" s="657"/>
      <c r="AJ24" s="657"/>
      <c r="AK24" s="657"/>
      <c r="AL24" s="632">
        <v>43.6</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7764312</v>
      </c>
      <c r="CS24" s="683"/>
      <c r="CT24" s="683"/>
      <c r="CU24" s="683"/>
      <c r="CV24" s="683"/>
      <c r="CW24" s="683"/>
      <c r="CX24" s="683"/>
      <c r="CY24" s="726"/>
      <c r="CZ24" s="727">
        <v>52.3</v>
      </c>
      <c r="DA24" s="702"/>
      <c r="DB24" s="702"/>
      <c r="DC24" s="730"/>
      <c r="DD24" s="725">
        <v>4736913</v>
      </c>
      <c r="DE24" s="683"/>
      <c r="DF24" s="683"/>
      <c r="DG24" s="683"/>
      <c r="DH24" s="683"/>
      <c r="DI24" s="683"/>
      <c r="DJ24" s="683"/>
      <c r="DK24" s="726"/>
      <c r="DL24" s="725">
        <v>4351965</v>
      </c>
      <c r="DM24" s="683"/>
      <c r="DN24" s="683"/>
      <c r="DO24" s="683"/>
      <c r="DP24" s="683"/>
      <c r="DQ24" s="683"/>
      <c r="DR24" s="683"/>
      <c r="DS24" s="683"/>
      <c r="DT24" s="683"/>
      <c r="DU24" s="683"/>
      <c r="DV24" s="726"/>
      <c r="DW24" s="727">
        <v>58.1</v>
      </c>
      <c r="DX24" s="702"/>
      <c r="DY24" s="702"/>
      <c r="DZ24" s="702"/>
      <c r="EA24" s="702"/>
      <c r="EB24" s="702"/>
      <c r="EC24" s="728"/>
    </row>
    <row r="25" spans="2:133" ht="11.25" customHeight="1" x14ac:dyDescent="0.15">
      <c r="B25" s="626" t="s">
        <v>292</v>
      </c>
      <c r="C25" s="627"/>
      <c r="D25" s="627"/>
      <c r="E25" s="627"/>
      <c r="F25" s="627"/>
      <c r="G25" s="627"/>
      <c r="H25" s="627"/>
      <c r="I25" s="627"/>
      <c r="J25" s="627"/>
      <c r="K25" s="627"/>
      <c r="L25" s="627"/>
      <c r="M25" s="627"/>
      <c r="N25" s="627"/>
      <c r="O25" s="627"/>
      <c r="P25" s="627"/>
      <c r="Q25" s="628"/>
      <c r="R25" s="629">
        <v>1281984</v>
      </c>
      <c r="S25" s="630"/>
      <c r="T25" s="630"/>
      <c r="U25" s="630"/>
      <c r="V25" s="630"/>
      <c r="W25" s="630"/>
      <c r="X25" s="630"/>
      <c r="Y25" s="631"/>
      <c r="Z25" s="656">
        <v>8</v>
      </c>
      <c r="AA25" s="656"/>
      <c r="AB25" s="656"/>
      <c r="AC25" s="656"/>
      <c r="AD25" s="657" t="s">
        <v>129</v>
      </c>
      <c r="AE25" s="657"/>
      <c r="AF25" s="657"/>
      <c r="AG25" s="657"/>
      <c r="AH25" s="657"/>
      <c r="AI25" s="657"/>
      <c r="AJ25" s="657"/>
      <c r="AK25" s="657"/>
      <c r="AL25" s="632" t="s">
        <v>129</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3" t="s">
        <v>294</v>
      </c>
      <c r="CE25" s="664"/>
      <c r="CF25" s="664"/>
      <c r="CG25" s="664"/>
      <c r="CH25" s="664"/>
      <c r="CI25" s="664"/>
      <c r="CJ25" s="664"/>
      <c r="CK25" s="664"/>
      <c r="CL25" s="664"/>
      <c r="CM25" s="664"/>
      <c r="CN25" s="664"/>
      <c r="CO25" s="664"/>
      <c r="CP25" s="664"/>
      <c r="CQ25" s="665"/>
      <c r="CR25" s="629">
        <v>2669174</v>
      </c>
      <c r="CS25" s="640"/>
      <c r="CT25" s="640"/>
      <c r="CU25" s="640"/>
      <c r="CV25" s="640"/>
      <c r="CW25" s="640"/>
      <c r="CX25" s="640"/>
      <c r="CY25" s="641"/>
      <c r="CZ25" s="632">
        <v>18</v>
      </c>
      <c r="DA25" s="642"/>
      <c r="DB25" s="642"/>
      <c r="DC25" s="643"/>
      <c r="DD25" s="635">
        <v>2457801</v>
      </c>
      <c r="DE25" s="640"/>
      <c r="DF25" s="640"/>
      <c r="DG25" s="640"/>
      <c r="DH25" s="640"/>
      <c r="DI25" s="640"/>
      <c r="DJ25" s="640"/>
      <c r="DK25" s="641"/>
      <c r="DL25" s="635">
        <v>2084959</v>
      </c>
      <c r="DM25" s="640"/>
      <c r="DN25" s="640"/>
      <c r="DO25" s="640"/>
      <c r="DP25" s="640"/>
      <c r="DQ25" s="640"/>
      <c r="DR25" s="640"/>
      <c r="DS25" s="640"/>
      <c r="DT25" s="640"/>
      <c r="DU25" s="640"/>
      <c r="DV25" s="641"/>
      <c r="DW25" s="632">
        <v>27.8</v>
      </c>
      <c r="DX25" s="642"/>
      <c r="DY25" s="642"/>
      <c r="DZ25" s="642"/>
      <c r="EA25" s="642"/>
      <c r="EB25" s="642"/>
      <c r="EC25" s="674"/>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3" t="s">
        <v>297</v>
      </c>
      <c r="CE26" s="664"/>
      <c r="CF26" s="664"/>
      <c r="CG26" s="664"/>
      <c r="CH26" s="664"/>
      <c r="CI26" s="664"/>
      <c r="CJ26" s="664"/>
      <c r="CK26" s="664"/>
      <c r="CL26" s="664"/>
      <c r="CM26" s="664"/>
      <c r="CN26" s="664"/>
      <c r="CO26" s="664"/>
      <c r="CP26" s="664"/>
      <c r="CQ26" s="665"/>
      <c r="CR26" s="629">
        <v>1576842</v>
      </c>
      <c r="CS26" s="630"/>
      <c r="CT26" s="630"/>
      <c r="CU26" s="630"/>
      <c r="CV26" s="630"/>
      <c r="CW26" s="630"/>
      <c r="CX26" s="630"/>
      <c r="CY26" s="631"/>
      <c r="CZ26" s="632">
        <v>10.6</v>
      </c>
      <c r="DA26" s="642"/>
      <c r="DB26" s="642"/>
      <c r="DC26" s="643"/>
      <c r="DD26" s="635">
        <v>1477728</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74"/>
    </row>
    <row r="27" spans="2:133" ht="11.25" customHeight="1" x14ac:dyDescent="0.15">
      <c r="B27" s="626" t="s">
        <v>298</v>
      </c>
      <c r="C27" s="627"/>
      <c r="D27" s="627"/>
      <c r="E27" s="627"/>
      <c r="F27" s="627"/>
      <c r="G27" s="627"/>
      <c r="H27" s="627"/>
      <c r="I27" s="627"/>
      <c r="J27" s="627"/>
      <c r="K27" s="627"/>
      <c r="L27" s="627"/>
      <c r="M27" s="627"/>
      <c r="N27" s="627"/>
      <c r="O27" s="627"/>
      <c r="P27" s="627"/>
      <c r="Q27" s="628"/>
      <c r="R27" s="629">
        <v>8509960</v>
      </c>
      <c r="S27" s="630"/>
      <c r="T27" s="630"/>
      <c r="U27" s="630"/>
      <c r="V27" s="630"/>
      <c r="W27" s="630"/>
      <c r="X27" s="630"/>
      <c r="Y27" s="631"/>
      <c r="Z27" s="656">
        <v>53.1</v>
      </c>
      <c r="AA27" s="656"/>
      <c r="AB27" s="656"/>
      <c r="AC27" s="656"/>
      <c r="AD27" s="657">
        <v>7047312</v>
      </c>
      <c r="AE27" s="657"/>
      <c r="AF27" s="657"/>
      <c r="AG27" s="657"/>
      <c r="AH27" s="657"/>
      <c r="AI27" s="657"/>
      <c r="AJ27" s="657"/>
      <c r="AK27" s="657"/>
      <c r="AL27" s="632">
        <v>99.599998474121094</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3336868</v>
      </c>
      <c r="BH27" s="630"/>
      <c r="BI27" s="630"/>
      <c r="BJ27" s="630"/>
      <c r="BK27" s="630"/>
      <c r="BL27" s="630"/>
      <c r="BM27" s="630"/>
      <c r="BN27" s="631"/>
      <c r="BO27" s="656">
        <v>100</v>
      </c>
      <c r="BP27" s="656"/>
      <c r="BQ27" s="656"/>
      <c r="BR27" s="656"/>
      <c r="BS27" s="657">
        <v>37760</v>
      </c>
      <c r="BT27" s="657"/>
      <c r="BU27" s="657"/>
      <c r="BV27" s="657"/>
      <c r="BW27" s="657"/>
      <c r="BX27" s="657"/>
      <c r="BY27" s="657"/>
      <c r="BZ27" s="657"/>
      <c r="CA27" s="657"/>
      <c r="CB27" s="715"/>
      <c r="CD27" s="663" t="s">
        <v>300</v>
      </c>
      <c r="CE27" s="664"/>
      <c r="CF27" s="664"/>
      <c r="CG27" s="664"/>
      <c r="CH27" s="664"/>
      <c r="CI27" s="664"/>
      <c r="CJ27" s="664"/>
      <c r="CK27" s="664"/>
      <c r="CL27" s="664"/>
      <c r="CM27" s="664"/>
      <c r="CN27" s="664"/>
      <c r="CO27" s="664"/>
      <c r="CP27" s="664"/>
      <c r="CQ27" s="665"/>
      <c r="CR27" s="629">
        <v>3617792</v>
      </c>
      <c r="CS27" s="640"/>
      <c r="CT27" s="640"/>
      <c r="CU27" s="640"/>
      <c r="CV27" s="640"/>
      <c r="CW27" s="640"/>
      <c r="CX27" s="640"/>
      <c r="CY27" s="641"/>
      <c r="CZ27" s="632">
        <v>24.4</v>
      </c>
      <c r="DA27" s="642"/>
      <c r="DB27" s="642"/>
      <c r="DC27" s="643"/>
      <c r="DD27" s="635">
        <v>855760</v>
      </c>
      <c r="DE27" s="640"/>
      <c r="DF27" s="640"/>
      <c r="DG27" s="640"/>
      <c r="DH27" s="640"/>
      <c r="DI27" s="640"/>
      <c r="DJ27" s="640"/>
      <c r="DK27" s="641"/>
      <c r="DL27" s="635">
        <v>843654</v>
      </c>
      <c r="DM27" s="640"/>
      <c r="DN27" s="640"/>
      <c r="DO27" s="640"/>
      <c r="DP27" s="640"/>
      <c r="DQ27" s="640"/>
      <c r="DR27" s="640"/>
      <c r="DS27" s="640"/>
      <c r="DT27" s="640"/>
      <c r="DU27" s="640"/>
      <c r="DV27" s="641"/>
      <c r="DW27" s="632">
        <v>11.3</v>
      </c>
      <c r="DX27" s="642"/>
      <c r="DY27" s="642"/>
      <c r="DZ27" s="642"/>
      <c r="EA27" s="642"/>
      <c r="EB27" s="642"/>
      <c r="EC27" s="674"/>
    </row>
    <row r="28" spans="2:133" ht="11.25" customHeight="1" x14ac:dyDescent="0.15">
      <c r="B28" s="626" t="s">
        <v>301</v>
      </c>
      <c r="C28" s="627"/>
      <c r="D28" s="627"/>
      <c r="E28" s="627"/>
      <c r="F28" s="627"/>
      <c r="G28" s="627"/>
      <c r="H28" s="627"/>
      <c r="I28" s="627"/>
      <c r="J28" s="627"/>
      <c r="K28" s="627"/>
      <c r="L28" s="627"/>
      <c r="M28" s="627"/>
      <c r="N28" s="627"/>
      <c r="O28" s="627"/>
      <c r="P28" s="627"/>
      <c r="Q28" s="628"/>
      <c r="R28" s="629">
        <v>2309</v>
      </c>
      <c r="S28" s="630"/>
      <c r="T28" s="630"/>
      <c r="U28" s="630"/>
      <c r="V28" s="630"/>
      <c r="W28" s="630"/>
      <c r="X28" s="630"/>
      <c r="Y28" s="631"/>
      <c r="Z28" s="656">
        <v>0</v>
      </c>
      <c r="AA28" s="656"/>
      <c r="AB28" s="656"/>
      <c r="AC28" s="656"/>
      <c r="AD28" s="657">
        <v>2309</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302</v>
      </c>
      <c r="CE28" s="664"/>
      <c r="CF28" s="664"/>
      <c r="CG28" s="664"/>
      <c r="CH28" s="664"/>
      <c r="CI28" s="664"/>
      <c r="CJ28" s="664"/>
      <c r="CK28" s="664"/>
      <c r="CL28" s="664"/>
      <c r="CM28" s="664"/>
      <c r="CN28" s="664"/>
      <c r="CO28" s="664"/>
      <c r="CP28" s="664"/>
      <c r="CQ28" s="665"/>
      <c r="CR28" s="629">
        <v>1477346</v>
      </c>
      <c r="CS28" s="630"/>
      <c r="CT28" s="630"/>
      <c r="CU28" s="630"/>
      <c r="CV28" s="630"/>
      <c r="CW28" s="630"/>
      <c r="CX28" s="630"/>
      <c r="CY28" s="631"/>
      <c r="CZ28" s="632">
        <v>9.9</v>
      </c>
      <c r="DA28" s="642"/>
      <c r="DB28" s="642"/>
      <c r="DC28" s="643"/>
      <c r="DD28" s="635">
        <v>1423352</v>
      </c>
      <c r="DE28" s="630"/>
      <c r="DF28" s="630"/>
      <c r="DG28" s="630"/>
      <c r="DH28" s="630"/>
      <c r="DI28" s="630"/>
      <c r="DJ28" s="630"/>
      <c r="DK28" s="631"/>
      <c r="DL28" s="635">
        <v>1423352</v>
      </c>
      <c r="DM28" s="630"/>
      <c r="DN28" s="630"/>
      <c r="DO28" s="630"/>
      <c r="DP28" s="630"/>
      <c r="DQ28" s="630"/>
      <c r="DR28" s="630"/>
      <c r="DS28" s="630"/>
      <c r="DT28" s="630"/>
      <c r="DU28" s="630"/>
      <c r="DV28" s="631"/>
      <c r="DW28" s="632">
        <v>19</v>
      </c>
      <c r="DX28" s="642"/>
      <c r="DY28" s="642"/>
      <c r="DZ28" s="642"/>
      <c r="EA28" s="642"/>
      <c r="EB28" s="642"/>
      <c r="EC28" s="674"/>
    </row>
    <row r="29" spans="2:133" ht="11.25" customHeight="1" x14ac:dyDescent="0.15">
      <c r="B29" s="626" t="s">
        <v>303</v>
      </c>
      <c r="C29" s="627"/>
      <c r="D29" s="627"/>
      <c r="E29" s="627"/>
      <c r="F29" s="627"/>
      <c r="G29" s="627"/>
      <c r="H29" s="627"/>
      <c r="I29" s="627"/>
      <c r="J29" s="627"/>
      <c r="K29" s="627"/>
      <c r="L29" s="627"/>
      <c r="M29" s="627"/>
      <c r="N29" s="627"/>
      <c r="O29" s="627"/>
      <c r="P29" s="627"/>
      <c r="Q29" s="628"/>
      <c r="R29" s="629">
        <v>181362</v>
      </c>
      <c r="S29" s="630"/>
      <c r="T29" s="630"/>
      <c r="U29" s="630"/>
      <c r="V29" s="630"/>
      <c r="W29" s="630"/>
      <c r="X29" s="630"/>
      <c r="Y29" s="631"/>
      <c r="Z29" s="656">
        <v>1.1000000000000001</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63" t="s">
        <v>70</v>
      </c>
      <c r="CG29" s="664"/>
      <c r="CH29" s="664"/>
      <c r="CI29" s="664"/>
      <c r="CJ29" s="664"/>
      <c r="CK29" s="664"/>
      <c r="CL29" s="664"/>
      <c r="CM29" s="664"/>
      <c r="CN29" s="664"/>
      <c r="CO29" s="664"/>
      <c r="CP29" s="664"/>
      <c r="CQ29" s="665"/>
      <c r="CR29" s="629">
        <v>1477343</v>
      </c>
      <c r="CS29" s="640"/>
      <c r="CT29" s="640"/>
      <c r="CU29" s="640"/>
      <c r="CV29" s="640"/>
      <c r="CW29" s="640"/>
      <c r="CX29" s="640"/>
      <c r="CY29" s="641"/>
      <c r="CZ29" s="632">
        <v>9.9</v>
      </c>
      <c r="DA29" s="642"/>
      <c r="DB29" s="642"/>
      <c r="DC29" s="643"/>
      <c r="DD29" s="635">
        <v>1423349</v>
      </c>
      <c r="DE29" s="640"/>
      <c r="DF29" s="640"/>
      <c r="DG29" s="640"/>
      <c r="DH29" s="640"/>
      <c r="DI29" s="640"/>
      <c r="DJ29" s="640"/>
      <c r="DK29" s="641"/>
      <c r="DL29" s="635">
        <v>1423349</v>
      </c>
      <c r="DM29" s="640"/>
      <c r="DN29" s="640"/>
      <c r="DO29" s="640"/>
      <c r="DP29" s="640"/>
      <c r="DQ29" s="640"/>
      <c r="DR29" s="640"/>
      <c r="DS29" s="640"/>
      <c r="DT29" s="640"/>
      <c r="DU29" s="640"/>
      <c r="DV29" s="641"/>
      <c r="DW29" s="632">
        <v>19</v>
      </c>
      <c r="DX29" s="642"/>
      <c r="DY29" s="642"/>
      <c r="DZ29" s="642"/>
      <c r="EA29" s="642"/>
      <c r="EB29" s="642"/>
      <c r="EC29" s="674"/>
    </row>
    <row r="30" spans="2:133" ht="11.25" customHeight="1" x14ac:dyDescent="0.15">
      <c r="B30" s="626" t="s">
        <v>305</v>
      </c>
      <c r="C30" s="627"/>
      <c r="D30" s="627"/>
      <c r="E30" s="627"/>
      <c r="F30" s="627"/>
      <c r="G30" s="627"/>
      <c r="H30" s="627"/>
      <c r="I30" s="627"/>
      <c r="J30" s="627"/>
      <c r="K30" s="627"/>
      <c r="L30" s="627"/>
      <c r="M30" s="627"/>
      <c r="N30" s="627"/>
      <c r="O30" s="627"/>
      <c r="P30" s="627"/>
      <c r="Q30" s="628"/>
      <c r="R30" s="629">
        <v>146628</v>
      </c>
      <c r="S30" s="630"/>
      <c r="T30" s="630"/>
      <c r="U30" s="630"/>
      <c r="V30" s="630"/>
      <c r="W30" s="630"/>
      <c r="X30" s="630"/>
      <c r="Y30" s="631"/>
      <c r="Z30" s="656">
        <v>0.9</v>
      </c>
      <c r="AA30" s="656"/>
      <c r="AB30" s="656"/>
      <c r="AC30" s="656"/>
      <c r="AD30" s="657">
        <v>14038</v>
      </c>
      <c r="AE30" s="657"/>
      <c r="AF30" s="657"/>
      <c r="AG30" s="657"/>
      <c r="AH30" s="657"/>
      <c r="AI30" s="657"/>
      <c r="AJ30" s="657"/>
      <c r="AK30" s="657"/>
      <c r="AL30" s="632">
        <v>0.2</v>
      </c>
      <c r="AM30" s="633"/>
      <c r="AN30" s="633"/>
      <c r="AO30" s="658"/>
      <c r="AP30" s="688" t="s">
        <v>223</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63" t="s">
        <v>308</v>
      </c>
      <c r="CG30" s="664"/>
      <c r="CH30" s="664"/>
      <c r="CI30" s="664"/>
      <c r="CJ30" s="664"/>
      <c r="CK30" s="664"/>
      <c r="CL30" s="664"/>
      <c r="CM30" s="664"/>
      <c r="CN30" s="664"/>
      <c r="CO30" s="664"/>
      <c r="CP30" s="664"/>
      <c r="CQ30" s="665"/>
      <c r="CR30" s="629">
        <v>1405917</v>
      </c>
      <c r="CS30" s="630"/>
      <c r="CT30" s="630"/>
      <c r="CU30" s="630"/>
      <c r="CV30" s="630"/>
      <c r="CW30" s="630"/>
      <c r="CX30" s="630"/>
      <c r="CY30" s="631"/>
      <c r="CZ30" s="632">
        <v>9.5</v>
      </c>
      <c r="DA30" s="642"/>
      <c r="DB30" s="642"/>
      <c r="DC30" s="643"/>
      <c r="DD30" s="635">
        <v>1356284</v>
      </c>
      <c r="DE30" s="630"/>
      <c r="DF30" s="630"/>
      <c r="DG30" s="630"/>
      <c r="DH30" s="630"/>
      <c r="DI30" s="630"/>
      <c r="DJ30" s="630"/>
      <c r="DK30" s="631"/>
      <c r="DL30" s="635">
        <v>1356284</v>
      </c>
      <c r="DM30" s="630"/>
      <c r="DN30" s="630"/>
      <c r="DO30" s="630"/>
      <c r="DP30" s="630"/>
      <c r="DQ30" s="630"/>
      <c r="DR30" s="630"/>
      <c r="DS30" s="630"/>
      <c r="DT30" s="630"/>
      <c r="DU30" s="630"/>
      <c r="DV30" s="631"/>
      <c r="DW30" s="632">
        <v>18.100000000000001</v>
      </c>
      <c r="DX30" s="642"/>
      <c r="DY30" s="642"/>
      <c r="DZ30" s="642"/>
      <c r="EA30" s="642"/>
      <c r="EB30" s="642"/>
      <c r="EC30" s="674"/>
    </row>
    <row r="31" spans="2:133" ht="11.25" customHeight="1" x14ac:dyDescent="0.15">
      <c r="B31" s="626" t="s">
        <v>309</v>
      </c>
      <c r="C31" s="627"/>
      <c r="D31" s="627"/>
      <c r="E31" s="627"/>
      <c r="F31" s="627"/>
      <c r="G31" s="627"/>
      <c r="H31" s="627"/>
      <c r="I31" s="627"/>
      <c r="J31" s="627"/>
      <c r="K31" s="627"/>
      <c r="L31" s="627"/>
      <c r="M31" s="627"/>
      <c r="N31" s="627"/>
      <c r="O31" s="627"/>
      <c r="P31" s="627"/>
      <c r="Q31" s="628"/>
      <c r="R31" s="629">
        <v>79719</v>
      </c>
      <c r="S31" s="630"/>
      <c r="T31" s="630"/>
      <c r="U31" s="630"/>
      <c r="V31" s="630"/>
      <c r="W31" s="630"/>
      <c r="X31" s="630"/>
      <c r="Y31" s="631"/>
      <c r="Z31" s="656">
        <v>0.5</v>
      </c>
      <c r="AA31" s="656"/>
      <c r="AB31" s="656"/>
      <c r="AC31" s="656"/>
      <c r="AD31" s="657" t="s">
        <v>129</v>
      </c>
      <c r="AE31" s="657"/>
      <c r="AF31" s="657"/>
      <c r="AG31" s="657"/>
      <c r="AH31" s="657"/>
      <c r="AI31" s="657"/>
      <c r="AJ31" s="657"/>
      <c r="AK31" s="657"/>
      <c r="AL31" s="632" t="s">
        <v>129</v>
      </c>
      <c r="AM31" s="633"/>
      <c r="AN31" s="633"/>
      <c r="AO31" s="658"/>
      <c r="AP31" s="704" t="s">
        <v>310</v>
      </c>
      <c r="AQ31" s="705"/>
      <c r="AR31" s="705"/>
      <c r="AS31" s="705"/>
      <c r="AT31" s="710" t="s">
        <v>311</v>
      </c>
      <c r="AU31" s="360"/>
      <c r="AV31" s="360"/>
      <c r="AW31" s="360"/>
      <c r="AX31" s="697" t="s">
        <v>188</v>
      </c>
      <c r="AY31" s="698"/>
      <c r="AZ31" s="698"/>
      <c r="BA31" s="698"/>
      <c r="BB31" s="698"/>
      <c r="BC31" s="698"/>
      <c r="BD31" s="698"/>
      <c r="BE31" s="698"/>
      <c r="BF31" s="699"/>
      <c r="BG31" s="700">
        <v>99.5</v>
      </c>
      <c r="BH31" s="701"/>
      <c r="BI31" s="701"/>
      <c r="BJ31" s="701"/>
      <c r="BK31" s="701"/>
      <c r="BL31" s="701"/>
      <c r="BM31" s="702">
        <v>98.5</v>
      </c>
      <c r="BN31" s="701"/>
      <c r="BO31" s="701"/>
      <c r="BP31" s="701"/>
      <c r="BQ31" s="703"/>
      <c r="BR31" s="700">
        <v>99</v>
      </c>
      <c r="BS31" s="701"/>
      <c r="BT31" s="701"/>
      <c r="BU31" s="701"/>
      <c r="BV31" s="701"/>
      <c r="BW31" s="701"/>
      <c r="BX31" s="702">
        <v>98</v>
      </c>
      <c r="BY31" s="701"/>
      <c r="BZ31" s="701"/>
      <c r="CA31" s="701"/>
      <c r="CB31" s="703"/>
      <c r="CD31" s="718"/>
      <c r="CE31" s="719"/>
      <c r="CF31" s="663" t="s">
        <v>312</v>
      </c>
      <c r="CG31" s="664"/>
      <c r="CH31" s="664"/>
      <c r="CI31" s="664"/>
      <c r="CJ31" s="664"/>
      <c r="CK31" s="664"/>
      <c r="CL31" s="664"/>
      <c r="CM31" s="664"/>
      <c r="CN31" s="664"/>
      <c r="CO31" s="664"/>
      <c r="CP31" s="664"/>
      <c r="CQ31" s="665"/>
      <c r="CR31" s="629">
        <v>71426</v>
      </c>
      <c r="CS31" s="640"/>
      <c r="CT31" s="640"/>
      <c r="CU31" s="640"/>
      <c r="CV31" s="640"/>
      <c r="CW31" s="640"/>
      <c r="CX31" s="640"/>
      <c r="CY31" s="641"/>
      <c r="CZ31" s="632">
        <v>0.5</v>
      </c>
      <c r="DA31" s="642"/>
      <c r="DB31" s="642"/>
      <c r="DC31" s="643"/>
      <c r="DD31" s="635">
        <v>67065</v>
      </c>
      <c r="DE31" s="640"/>
      <c r="DF31" s="640"/>
      <c r="DG31" s="640"/>
      <c r="DH31" s="640"/>
      <c r="DI31" s="640"/>
      <c r="DJ31" s="640"/>
      <c r="DK31" s="641"/>
      <c r="DL31" s="635">
        <v>67065</v>
      </c>
      <c r="DM31" s="640"/>
      <c r="DN31" s="640"/>
      <c r="DO31" s="640"/>
      <c r="DP31" s="640"/>
      <c r="DQ31" s="640"/>
      <c r="DR31" s="640"/>
      <c r="DS31" s="640"/>
      <c r="DT31" s="640"/>
      <c r="DU31" s="640"/>
      <c r="DV31" s="641"/>
      <c r="DW31" s="632">
        <v>0.9</v>
      </c>
      <c r="DX31" s="642"/>
      <c r="DY31" s="642"/>
      <c r="DZ31" s="642"/>
      <c r="EA31" s="642"/>
      <c r="EB31" s="642"/>
      <c r="EC31" s="674"/>
    </row>
    <row r="32" spans="2:133" ht="11.25" customHeight="1" x14ac:dyDescent="0.15">
      <c r="B32" s="626" t="s">
        <v>313</v>
      </c>
      <c r="C32" s="627"/>
      <c r="D32" s="627"/>
      <c r="E32" s="627"/>
      <c r="F32" s="627"/>
      <c r="G32" s="627"/>
      <c r="H32" s="627"/>
      <c r="I32" s="627"/>
      <c r="J32" s="627"/>
      <c r="K32" s="627"/>
      <c r="L32" s="627"/>
      <c r="M32" s="627"/>
      <c r="N32" s="627"/>
      <c r="O32" s="627"/>
      <c r="P32" s="627"/>
      <c r="Q32" s="628"/>
      <c r="R32" s="629">
        <v>3133152</v>
      </c>
      <c r="S32" s="630"/>
      <c r="T32" s="630"/>
      <c r="U32" s="630"/>
      <c r="V32" s="630"/>
      <c r="W32" s="630"/>
      <c r="X32" s="630"/>
      <c r="Y32" s="631"/>
      <c r="Z32" s="656">
        <v>19.5</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1" t="s">
        <v>314</v>
      </c>
      <c r="AV32" s="361"/>
      <c r="AW32" s="361"/>
      <c r="AX32" s="626" t="s">
        <v>315</v>
      </c>
      <c r="AY32" s="627"/>
      <c r="AZ32" s="627"/>
      <c r="BA32" s="627"/>
      <c r="BB32" s="627"/>
      <c r="BC32" s="627"/>
      <c r="BD32" s="627"/>
      <c r="BE32" s="627"/>
      <c r="BF32" s="628"/>
      <c r="BG32" s="695">
        <v>99.5</v>
      </c>
      <c r="BH32" s="640"/>
      <c r="BI32" s="640"/>
      <c r="BJ32" s="640"/>
      <c r="BK32" s="640"/>
      <c r="BL32" s="640"/>
      <c r="BM32" s="633">
        <v>98.7</v>
      </c>
      <c r="BN32" s="696"/>
      <c r="BO32" s="696"/>
      <c r="BP32" s="696"/>
      <c r="BQ32" s="672"/>
      <c r="BR32" s="695">
        <v>99.3</v>
      </c>
      <c r="BS32" s="640"/>
      <c r="BT32" s="640"/>
      <c r="BU32" s="640"/>
      <c r="BV32" s="640"/>
      <c r="BW32" s="640"/>
      <c r="BX32" s="633">
        <v>98.5</v>
      </c>
      <c r="BY32" s="696"/>
      <c r="BZ32" s="696"/>
      <c r="CA32" s="696"/>
      <c r="CB32" s="672"/>
      <c r="CD32" s="720"/>
      <c r="CE32" s="721"/>
      <c r="CF32" s="663" t="s">
        <v>316</v>
      </c>
      <c r="CG32" s="664"/>
      <c r="CH32" s="664"/>
      <c r="CI32" s="664"/>
      <c r="CJ32" s="664"/>
      <c r="CK32" s="664"/>
      <c r="CL32" s="664"/>
      <c r="CM32" s="664"/>
      <c r="CN32" s="664"/>
      <c r="CO32" s="664"/>
      <c r="CP32" s="664"/>
      <c r="CQ32" s="665"/>
      <c r="CR32" s="629">
        <v>3</v>
      </c>
      <c r="CS32" s="630"/>
      <c r="CT32" s="630"/>
      <c r="CU32" s="630"/>
      <c r="CV32" s="630"/>
      <c r="CW32" s="630"/>
      <c r="CX32" s="630"/>
      <c r="CY32" s="631"/>
      <c r="CZ32" s="632">
        <v>0</v>
      </c>
      <c r="DA32" s="642"/>
      <c r="DB32" s="642"/>
      <c r="DC32" s="643"/>
      <c r="DD32" s="635">
        <v>3</v>
      </c>
      <c r="DE32" s="630"/>
      <c r="DF32" s="630"/>
      <c r="DG32" s="630"/>
      <c r="DH32" s="630"/>
      <c r="DI32" s="630"/>
      <c r="DJ32" s="630"/>
      <c r="DK32" s="631"/>
      <c r="DL32" s="635">
        <v>3</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317</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129</v>
      </c>
      <c r="AA33" s="656"/>
      <c r="AB33" s="656"/>
      <c r="AC33" s="656"/>
      <c r="AD33" s="657" t="s">
        <v>129</v>
      </c>
      <c r="AE33" s="657"/>
      <c r="AF33" s="657"/>
      <c r="AG33" s="657"/>
      <c r="AH33" s="657"/>
      <c r="AI33" s="657"/>
      <c r="AJ33" s="657"/>
      <c r="AK33" s="657"/>
      <c r="AL33" s="632" t="s">
        <v>129</v>
      </c>
      <c r="AM33" s="633"/>
      <c r="AN33" s="633"/>
      <c r="AO33" s="658"/>
      <c r="AP33" s="708"/>
      <c r="AQ33" s="709"/>
      <c r="AR33" s="709"/>
      <c r="AS33" s="709"/>
      <c r="AT33" s="712"/>
      <c r="AU33" s="362"/>
      <c r="AV33" s="362"/>
      <c r="AW33" s="362"/>
      <c r="AX33" s="606" t="s">
        <v>318</v>
      </c>
      <c r="AY33" s="607"/>
      <c r="AZ33" s="607"/>
      <c r="BA33" s="607"/>
      <c r="BB33" s="607"/>
      <c r="BC33" s="607"/>
      <c r="BD33" s="607"/>
      <c r="BE33" s="607"/>
      <c r="BF33" s="608"/>
      <c r="BG33" s="691">
        <v>99.5</v>
      </c>
      <c r="BH33" s="610"/>
      <c r="BI33" s="610"/>
      <c r="BJ33" s="610"/>
      <c r="BK33" s="610"/>
      <c r="BL33" s="610"/>
      <c r="BM33" s="648">
        <v>98.2</v>
      </c>
      <c r="BN33" s="610"/>
      <c r="BO33" s="610"/>
      <c r="BP33" s="610"/>
      <c r="BQ33" s="659"/>
      <c r="BR33" s="691">
        <v>98.7</v>
      </c>
      <c r="BS33" s="610"/>
      <c r="BT33" s="610"/>
      <c r="BU33" s="610"/>
      <c r="BV33" s="610"/>
      <c r="BW33" s="610"/>
      <c r="BX33" s="648">
        <v>97.4</v>
      </c>
      <c r="BY33" s="610"/>
      <c r="BZ33" s="610"/>
      <c r="CA33" s="610"/>
      <c r="CB33" s="659"/>
      <c r="CD33" s="663" t="s">
        <v>319</v>
      </c>
      <c r="CE33" s="664"/>
      <c r="CF33" s="664"/>
      <c r="CG33" s="664"/>
      <c r="CH33" s="664"/>
      <c r="CI33" s="664"/>
      <c r="CJ33" s="664"/>
      <c r="CK33" s="664"/>
      <c r="CL33" s="664"/>
      <c r="CM33" s="664"/>
      <c r="CN33" s="664"/>
      <c r="CO33" s="664"/>
      <c r="CP33" s="664"/>
      <c r="CQ33" s="665"/>
      <c r="CR33" s="629">
        <v>5650989</v>
      </c>
      <c r="CS33" s="640"/>
      <c r="CT33" s="640"/>
      <c r="CU33" s="640"/>
      <c r="CV33" s="640"/>
      <c r="CW33" s="640"/>
      <c r="CX33" s="640"/>
      <c r="CY33" s="641"/>
      <c r="CZ33" s="632">
        <v>38</v>
      </c>
      <c r="DA33" s="642"/>
      <c r="DB33" s="642"/>
      <c r="DC33" s="643"/>
      <c r="DD33" s="635">
        <v>4659990</v>
      </c>
      <c r="DE33" s="640"/>
      <c r="DF33" s="640"/>
      <c r="DG33" s="640"/>
      <c r="DH33" s="640"/>
      <c r="DI33" s="640"/>
      <c r="DJ33" s="640"/>
      <c r="DK33" s="641"/>
      <c r="DL33" s="635">
        <v>2884534</v>
      </c>
      <c r="DM33" s="640"/>
      <c r="DN33" s="640"/>
      <c r="DO33" s="640"/>
      <c r="DP33" s="640"/>
      <c r="DQ33" s="640"/>
      <c r="DR33" s="640"/>
      <c r="DS33" s="640"/>
      <c r="DT33" s="640"/>
      <c r="DU33" s="640"/>
      <c r="DV33" s="641"/>
      <c r="DW33" s="632">
        <v>38.5</v>
      </c>
      <c r="DX33" s="642"/>
      <c r="DY33" s="642"/>
      <c r="DZ33" s="642"/>
      <c r="EA33" s="642"/>
      <c r="EB33" s="642"/>
      <c r="EC33" s="674"/>
    </row>
    <row r="34" spans="2:133" ht="11.25" customHeight="1" x14ac:dyDescent="0.15">
      <c r="B34" s="626" t="s">
        <v>320</v>
      </c>
      <c r="C34" s="627"/>
      <c r="D34" s="627"/>
      <c r="E34" s="627"/>
      <c r="F34" s="627"/>
      <c r="G34" s="627"/>
      <c r="H34" s="627"/>
      <c r="I34" s="627"/>
      <c r="J34" s="627"/>
      <c r="K34" s="627"/>
      <c r="L34" s="627"/>
      <c r="M34" s="627"/>
      <c r="N34" s="627"/>
      <c r="O34" s="627"/>
      <c r="P34" s="627"/>
      <c r="Q34" s="628"/>
      <c r="R34" s="629">
        <v>866547</v>
      </c>
      <c r="S34" s="630"/>
      <c r="T34" s="630"/>
      <c r="U34" s="630"/>
      <c r="V34" s="630"/>
      <c r="W34" s="630"/>
      <c r="X34" s="630"/>
      <c r="Y34" s="631"/>
      <c r="Z34" s="656">
        <v>5.4</v>
      </c>
      <c r="AA34" s="656"/>
      <c r="AB34" s="656"/>
      <c r="AC34" s="656"/>
      <c r="AD34" s="657" t="s">
        <v>129</v>
      </c>
      <c r="AE34" s="657"/>
      <c r="AF34" s="657"/>
      <c r="AG34" s="657"/>
      <c r="AH34" s="657"/>
      <c r="AI34" s="657"/>
      <c r="AJ34" s="657"/>
      <c r="AK34" s="657"/>
      <c r="AL34" s="632" t="s">
        <v>129</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321</v>
      </c>
      <c r="CE34" s="664"/>
      <c r="CF34" s="664"/>
      <c r="CG34" s="664"/>
      <c r="CH34" s="664"/>
      <c r="CI34" s="664"/>
      <c r="CJ34" s="664"/>
      <c r="CK34" s="664"/>
      <c r="CL34" s="664"/>
      <c r="CM34" s="664"/>
      <c r="CN34" s="664"/>
      <c r="CO34" s="664"/>
      <c r="CP34" s="664"/>
      <c r="CQ34" s="665"/>
      <c r="CR34" s="629">
        <v>2149673</v>
      </c>
      <c r="CS34" s="630"/>
      <c r="CT34" s="630"/>
      <c r="CU34" s="630"/>
      <c r="CV34" s="630"/>
      <c r="CW34" s="630"/>
      <c r="CX34" s="630"/>
      <c r="CY34" s="631"/>
      <c r="CZ34" s="632">
        <v>14.5</v>
      </c>
      <c r="DA34" s="642"/>
      <c r="DB34" s="642"/>
      <c r="DC34" s="643"/>
      <c r="DD34" s="635">
        <v>1604875</v>
      </c>
      <c r="DE34" s="630"/>
      <c r="DF34" s="630"/>
      <c r="DG34" s="630"/>
      <c r="DH34" s="630"/>
      <c r="DI34" s="630"/>
      <c r="DJ34" s="630"/>
      <c r="DK34" s="631"/>
      <c r="DL34" s="635">
        <v>804301</v>
      </c>
      <c r="DM34" s="630"/>
      <c r="DN34" s="630"/>
      <c r="DO34" s="630"/>
      <c r="DP34" s="630"/>
      <c r="DQ34" s="630"/>
      <c r="DR34" s="630"/>
      <c r="DS34" s="630"/>
      <c r="DT34" s="630"/>
      <c r="DU34" s="630"/>
      <c r="DV34" s="631"/>
      <c r="DW34" s="632">
        <v>10.7</v>
      </c>
      <c r="DX34" s="642"/>
      <c r="DY34" s="642"/>
      <c r="DZ34" s="642"/>
      <c r="EA34" s="642"/>
      <c r="EB34" s="642"/>
      <c r="EC34" s="674"/>
    </row>
    <row r="35" spans="2:133" ht="11.25" customHeight="1" x14ac:dyDescent="0.15">
      <c r="B35" s="626" t="s">
        <v>322</v>
      </c>
      <c r="C35" s="627"/>
      <c r="D35" s="627"/>
      <c r="E35" s="627"/>
      <c r="F35" s="627"/>
      <c r="G35" s="627"/>
      <c r="H35" s="627"/>
      <c r="I35" s="627"/>
      <c r="J35" s="627"/>
      <c r="K35" s="627"/>
      <c r="L35" s="627"/>
      <c r="M35" s="627"/>
      <c r="N35" s="627"/>
      <c r="O35" s="627"/>
      <c r="P35" s="627"/>
      <c r="Q35" s="628"/>
      <c r="R35" s="629">
        <v>18341</v>
      </c>
      <c r="S35" s="630"/>
      <c r="T35" s="630"/>
      <c r="U35" s="630"/>
      <c r="V35" s="630"/>
      <c r="W35" s="630"/>
      <c r="X35" s="630"/>
      <c r="Y35" s="631"/>
      <c r="Z35" s="656">
        <v>0.1</v>
      </c>
      <c r="AA35" s="656"/>
      <c r="AB35" s="656"/>
      <c r="AC35" s="656"/>
      <c r="AD35" s="657">
        <v>2883</v>
      </c>
      <c r="AE35" s="657"/>
      <c r="AF35" s="657"/>
      <c r="AG35" s="657"/>
      <c r="AH35" s="657"/>
      <c r="AI35" s="657"/>
      <c r="AJ35" s="657"/>
      <c r="AK35" s="657"/>
      <c r="AL35" s="632">
        <v>0</v>
      </c>
      <c r="AM35" s="633"/>
      <c r="AN35" s="633"/>
      <c r="AO35" s="658"/>
      <c r="AP35" s="218"/>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325</v>
      </c>
      <c r="CE35" s="664"/>
      <c r="CF35" s="664"/>
      <c r="CG35" s="664"/>
      <c r="CH35" s="664"/>
      <c r="CI35" s="664"/>
      <c r="CJ35" s="664"/>
      <c r="CK35" s="664"/>
      <c r="CL35" s="664"/>
      <c r="CM35" s="664"/>
      <c r="CN35" s="664"/>
      <c r="CO35" s="664"/>
      <c r="CP35" s="664"/>
      <c r="CQ35" s="665"/>
      <c r="CR35" s="629">
        <v>20768</v>
      </c>
      <c r="CS35" s="640"/>
      <c r="CT35" s="640"/>
      <c r="CU35" s="640"/>
      <c r="CV35" s="640"/>
      <c r="CW35" s="640"/>
      <c r="CX35" s="640"/>
      <c r="CY35" s="641"/>
      <c r="CZ35" s="632">
        <v>0.1</v>
      </c>
      <c r="DA35" s="642"/>
      <c r="DB35" s="642"/>
      <c r="DC35" s="643"/>
      <c r="DD35" s="635">
        <v>4863</v>
      </c>
      <c r="DE35" s="640"/>
      <c r="DF35" s="640"/>
      <c r="DG35" s="640"/>
      <c r="DH35" s="640"/>
      <c r="DI35" s="640"/>
      <c r="DJ35" s="640"/>
      <c r="DK35" s="641"/>
      <c r="DL35" s="635">
        <v>4863</v>
      </c>
      <c r="DM35" s="640"/>
      <c r="DN35" s="640"/>
      <c r="DO35" s="640"/>
      <c r="DP35" s="640"/>
      <c r="DQ35" s="640"/>
      <c r="DR35" s="640"/>
      <c r="DS35" s="640"/>
      <c r="DT35" s="640"/>
      <c r="DU35" s="640"/>
      <c r="DV35" s="641"/>
      <c r="DW35" s="632">
        <v>0.1</v>
      </c>
      <c r="DX35" s="642"/>
      <c r="DY35" s="642"/>
      <c r="DZ35" s="642"/>
      <c r="EA35" s="642"/>
      <c r="EB35" s="642"/>
      <c r="EC35" s="674"/>
    </row>
    <row r="36" spans="2:133" ht="11.25" customHeight="1" x14ac:dyDescent="0.15">
      <c r="B36" s="626" t="s">
        <v>326</v>
      </c>
      <c r="C36" s="627"/>
      <c r="D36" s="627"/>
      <c r="E36" s="627"/>
      <c r="F36" s="627"/>
      <c r="G36" s="627"/>
      <c r="H36" s="627"/>
      <c r="I36" s="627"/>
      <c r="J36" s="627"/>
      <c r="K36" s="627"/>
      <c r="L36" s="627"/>
      <c r="M36" s="627"/>
      <c r="N36" s="627"/>
      <c r="O36" s="627"/>
      <c r="P36" s="627"/>
      <c r="Q36" s="628"/>
      <c r="R36" s="629">
        <v>1142970</v>
      </c>
      <c r="S36" s="630"/>
      <c r="T36" s="630"/>
      <c r="U36" s="630"/>
      <c r="V36" s="630"/>
      <c r="W36" s="630"/>
      <c r="X36" s="630"/>
      <c r="Y36" s="631"/>
      <c r="Z36" s="656">
        <v>7.1</v>
      </c>
      <c r="AA36" s="656"/>
      <c r="AB36" s="656"/>
      <c r="AC36" s="656"/>
      <c r="AD36" s="657" t="s">
        <v>129</v>
      </c>
      <c r="AE36" s="657"/>
      <c r="AF36" s="657"/>
      <c r="AG36" s="657"/>
      <c r="AH36" s="657"/>
      <c r="AI36" s="657"/>
      <c r="AJ36" s="657"/>
      <c r="AK36" s="657"/>
      <c r="AL36" s="632" t="s">
        <v>129</v>
      </c>
      <c r="AM36" s="633"/>
      <c r="AN36" s="633"/>
      <c r="AO36" s="658"/>
      <c r="AP36" s="218"/>
      <c r="AQ36" s="679" t="s">
        <v>327</v>
      </c>
      <c r="AR36" s="680"/>
      <c r="AS36" s="680"/>
      <c r="AT36" s="680"/>
      <c r="AU36" s="680"/>
      <c r="AV36" s="680"/>
      <c r="AW36" s="680"/>
      <c r="AX36" s="680"/>
      <c r="AY36" s="681"/>
      <c r="AZ36" s="682">
        <v>1923616</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592413</v>
      </c>
      <c r="BW36" s="683"/>
      <c r="BX36" s="683"/>
      <c r="BY36" s="683"/>
      <c r="BZ36" s="683"/>
      <c r="CA36" s="683"/>
      <c r="CB36" s="684"/>
      <c r="CD36" s="663" t="s">
        <v>329</v>
      </c>
      <c r="CE36" s="664"/>
      <c r="CF36" s="664"/>
      <c r="CG36" s="664"/>
      <c r="CH36" s="664"/>
      <c r="CI36" s="664"/>
      <c r="CJ36" s="664"/>
      <c r="CK36" s="664"/>
      <c r="CL36" s="664"/>
      <c r="CM36" s="664"/>
      <c r="CN36" s="664"/>
      <c r="CO36" s="664"/>
      <c r="CP36" s="664"/>
      <c r="CQ36" s="665"/>
      <c r="CR36" s="629">
        <v>1661085</v>
      </c>
      <c r="CS36" s="630"/>
      <c r="CT36" s="630"/>
      <c r="CU36" s="630"/>
      <c r="CV36" s="630"/>
      <c r="CW36" s="630"/>
      <c r="CX36" s="630"/>
      <c r="CY36" s="631"/>
      <c r="CZ36" s="632">
        <v>11.2</v>
      </c>
      <c r="DA36" s="642"/>
      <c r="DB36" s="642"/>
      <c r="DC36" s="643"/>
      <c r="DD36" s="635">
        <v>1516572</v>
      </c>
      <c r="DE36" s="630"/>
      <c r="DF36" s="630"/>
      <c r="DG36" s="630"/>
      <c r="DH36" s="630"/>
      <c r="DI36" s="630"/>
      <c r="DJ36" s="630"/>
      <c r="DK36" s="631"/>
      <c r="DL36" s="635">
        <v>970031</v>
      </c>
      <c r="DM36" s="630"/>
      <c r="DN36" s="630"/>
      <c r="DO36" s="630"/>
      <c r="DP36" s="630"/>
      <c r="DQ36" s="630"/>
      <c r="DR36" s="630"/>
      <c r="DS36" s="630"/>
      <c r="DT36" s="630"/>
      <c r="DU36" s="630"/>
      <c r="DV36" s="631"/>
      <c r="DW36" s="632">
        <v>12.9</v>
      </c>
      <c r="DX36" s="642"/>
      <c r="DY36" s="642"/>
      <c r="DZ36" s="642"/>
      <c r="EA36" s="642"/>
      <c r="EB36" s="642"/>
      <c r="EC36" s="674"/>
    </row>
    <row r="37" spans="2:133" ht="11.25" customHeight="1" x14ac:dyDescent="0.15">
      <c r="B37" s="626" t="s">
        <v>330</v>
      </c>
      <c r="C37" s="627"/>
      <c r="D37" s="627"/>
      <c r="E37" s="627"/>
      <c r="F37" s="627"/>
      <c r="G37" s="627"/>
      <c r="H37" s="627"/>
      <c r="I37" s="627"/>
      <c r="J37" s="627"/>
      <c r="K37" s="627"/>
      <c r="L37" s="627"/>
      <c r="M37" s="627"/>
      <c r="N37" s="627"/>
      <c r="O37" s="627"/>
      <c r="P37" s="627"/>
      <c r="Q37" s="628"/>
      <c r="R37" s="629">
        <v>50692</v>
      </c>
      <c r="S37" s="630"/>
      <c r="T37" s="630"/>
      <c r="U37" s="630"/>
      <c r="V37" s="630"/>
      <c r="W37" s="630"/>
      <c r="X37" s="630"/>
      <c r="Y37" s="631"/>
      <c r="Z37" s="656">
        <v>0.3</v>
      </c>
      <c r="AA37" s="656"/>
      <c r="AB37" s="656"/>
      <c r="AC37" s="656"/>
      <c r="AD37" s="657" t="s">
        <v>129</v>
      </c>
      <c r="AE37" s="657"/>
      <c r="AF37" s="657"/>
      <c r="AG37" s="657"/>
      <c r="AH37" s="657"/>
      <c r="AI37" s="657"/>
      <c r="AJ37" s="657"/>
      <c r="AK37" s="657"/>
      <c r="AL37" s="632" t="s">
        <v>129</v>
      </c>
      <c r="AM37" s="633"/>
      <c r="AN37" s="633"/>
      <c r="AO37" s="658"/>
      <c r="AQ37" s="669" t="s">
        <v>331</v>
      </c>
      <c r="AR37" s="670"/>
      <c r="AS37" s="670"/>
      <c r="AT37" s="670"/>
      <c r="AU37" s="670"/>
      <c r="AV37" s="670"/>
      <c r="AW37" s="670"/>
      <c r="AX37" s="670"/>
      <c r="AY37" s="671"/>
      <c r="AZ37" s="629">
        <v>416011</v>
      </c>
      <c r="BA37" s="630"/>
      <c r="BB37" s="630"/>
      <c r="BC37" s="630"/>
      <c r="BD37" s="640"/>
      <c r="BE37" s="640"/>
      <c r="BF37" s="672"/>
      <c r="BG37" s="663" t="s">
        <v>332</v>
      </c>
      <c r="BH37" s="664"/>
      <c r="BI37" s="664"/>
      <c r="BJ37" s="664"/>
      <c r="BK37" s="664"/>
      <c r="BL37" s="664"/>
      <c r="BM37" s="664"/>
      <c r="BN37" s="664"/>
      <c r="BO37" s="664"/>
      <c r="BP37" s="664"/>
      <c r="BQ37" s="664"/>
      <c r="BR37" s="664"/>
      <c r="BS37" s="664"/>
      <c r="BT37" s="664"/>
      <c r="BU37" s="665"/>
      <c r="BV37" s="629">
        <v>519319</v>
      </c>
      <c r="BW37" s="630"/>
      <c r="BX37" s="630"/>
      <c r="BY37" s="630"/>
      <c r="BZ37" s="630"/>
      <c r="CA37" s="630"/>
      <c r="CB37" s="673"/>
      <c r="CD37" s="663" t="s">
        <v>333</v>
      </c>
      <c r="CE37" s="664"/>
      <c r="CF37" s="664"/>
      <c r="CG37" s="664"/>
      <c r="CH37" s="664"/>
      <c r="CI37" s="664"/>
      <c r="CJ37" s="664"/>
      <c r="CK37" s="664"/>
      <c r="CL37" s="664"/>
      <c r="CM37" s="664"/>
      <c r="CN37" s="664"/>
      <c r="CO37" s="664"/>
      <c r="CP37" s="664"/>
      <c r="CQ37" s="665"/>
      <c r="CR37" s="629">
        <v>584098</v>
      </c>
      <c r="CS37" s="640"/>
      <c r="CT37" s="640"/>
      <c r="CU37" s="640"/>
      <c r="CV37" s="640"/>
      <c r="CW37" s="640"/>
      <c r="CX37" s="640"/>
      <c r="CY37" s="641"/>
      <c r="CZ37" s="632">
        <v>3.9</v>
      </c>
      <c r="DA37" s="642"/>
      <c r="DB37" s="642"/>
      <c r="DC37" s="643"/>
      <c r="DD37" s="635">
        <v>575679</v>
      </c>
      <c r="DE37" s="640"/>
      <c r="DF37" s="640"/>
      <c r="DG37" s="640"/>
      <c r="DH37" s="640"/>
      <c r="DI37" s="640"/>
      <c r="DJ37" s="640"/>
      <c r="DK37" s="641"/>
      <c r="DL37" s="635">
        <v>455246</v>
      </c>
      <c r="DM37" s="640"/>
      <c r="DN37" s="640"/>
      <c r="DO37" s="640"/>
      <c r="DP37" s="640"/>
      <c r="DQ37" s="640"/>
      <c r="DR37" s="640"/>
      <c r="DS37" s="640"/>
      <c r="DT37" s="640"/>
      <c r="DU37" s="640"/>
      <c r="DV37" s="641"/>
      <c r="DW37" s="632">
        <v>6.1</v>
      </c>
      <c r="DX37" s="642"/>
      <c r="DY37" s="642"/>
      <c r="DZ37" s="642"/>
      <c r="EA37" s="642"/>
      <c r="EB37" s="642"/>
      <c r="EC37" s="674"/>
    </row>
    <row r="38" spans="2:133" ht="11.25" customHeight="1" x14ac:dyDescent="0.15">
      <c r="B38" s="626" t="s">
        <v>334</v>
      </c>
      <c r="C38" s="627"/>
      <c r="D38" s="627"/>
      <c r="E38" s="627"/>
      <c r="F38" s="627"/>
      <c r="G38" s="627"/>
      <c r="H38" s="627"/>
      <c r="I38" s="627"/>
      <c r="J38" s="627"/>
      <c r="K38" s="627"/>
      <c r="L38" s="627"/>
      <c r="M38" s="627"/>
      <c r="N38" s="627"/>
      <c r="O38" s="627"/>
      <c r="P38" s="627"/>
      <c r="Q38" s="628"/>
      <c r="R38" s="629">
        <v>353006</v>
      </c>
      <c r="S38" s="630"/>
      <c r="T38" s="630"/>
      <c r="U38" s="630"/>
      <c r="V38" s="630"/>
      <c r="W38" s="630"/>
      <c r="X38" s="630"/>
      <c r="Y38" s="631"/>
      <c r="Z38" s="656">
        <v>2.2000000000000002</v>
      </c>
      <c r="AA38" s="656"/>
      <c r="AB38" s="656"/>
      <c r="AC38" s="656"/>
      <c r="AD38" s="657" t="s">
        <v>129</v>
      </c>
      <c r="AE38" s="657"/>
      <c r="AF38" s="657"/>
      <c r="AG38" s="657"/>
      <c r="AH38" s="657"/>
      <c r="AI38" s="657"/>
      <c r="AJ38" s="657"/>
      <c r="AK38" s="657"/>
      <c r="AL38" s="632" t="s">
        <v>129</v>
      </c>
      <c r="AM38" s="633"/>
      <c r="AN38" s="633"/>
      <c r="AO38" s="658"/>
      <c r="AQ38" s="669" t="s">
        <v>335</v>
      </c>
      <c r="AR38" s="670"/>
      <c r="AS38" s="670"/>
      <c r="AT38" s="670"/>
      <c r="AU38" s="670"/>
      <c r="AV38" s="670"/>
      <c r="AW38" s="670"/>
      <c r="AX38" s="670"/>
      <c r="AY38" s="671"/>
      <c r="AZ38" s="629">
        <v>240368</v>
      </c>
      <c r="BA38" s="630"/>
      <c r="BB38" s="630"/>
      <c r="BC38" s="630"/>
      <c r="BD38" s="640"/>
      <c r="BE38" s="640"/>
      <c r="BF38" s="672"/>
      <c r="BG38" s="663" t="s">
        <v>336</v>
      </c>
      <c r="BH38" s="664"/>
      <c r="BI38" s="664"/>
      <c r="BJ38" s="664"/>
      <c r="BK38" s="664"/>
      <c r="BL38" s="664"/>
      <c r="BM38" s="664"/>
      <c r="BN38" s="664"/>
      <c r="BO38" s="664"/>
      <c r="BP38" s="664"/>
      <c r="BQ38" s="664"/>
      <c r="BR38" s="664"/>
      <c r="BS38" s="664"/>
      <c r="BT38" s="664"/>
      <c r="BU38" s="665"/>
      <c r="BV38" s="629">
        <v>3788</v>
      </c>
      <c r="BW38" s="630"/>
      <c r="BX38" s="630"/>
      <c r="BY38" s="630"/>
      <c r="BZ38" s="630"/>
      <c r="CA38" s="630"/>
      <c r="CB38" s="673"/>
      <c r="CD38" s="663" t="s">
        <v>337</v>
      </c>
      <c r="CE38" s="664"/>
      <c r="CF38" s="664"/>
      <c r="CG38" s="664"/>
      <c r="CH38" s="664"/>
      <c r="CI38" s="664"/>
      <c r="CJ38" s="664"/>
      <c r="CK38" s="664"/>
      <c r="CL38" s="664"/>
      <c r="CM38" s="664"/>
      <c r="CN38" s="664"/>
      <c r="CO38" s="664"/>
      <c r="CP38" s="664"/>
      <c r="CQ38" s="665"/>
      <c r="CR38" s="629">
        <v>1507605</v>
      </c>
      <c r="CS38" s="630"/>
      <c r="CT38" s="630"/>
      <c r="CU38" s="630"/>
      <c r="CV38" s="630"/>
      <c r="CW38" s="630"/>
      <c r="CX38" s="630"/>
      <c r="CY38" s="631"/>
      <c r="CZ38" s="632">
        <v>10.1</v>
      </c>
      <c r="DA38" s="642"/>
      <c r="DB38" s="642"/>
      <c r="DC38" s="643"/>
      <c r="DD38" s="635">
        <v>1239179</v>
      </c>
      <c r="DE38" s="630"/>
      <c r="DF38" s="630"/>
      <c r="DG38" s="630"/>
      <c r="DH38" s="630"/>
      <c r="DI38" s="630"/>
      <c r="DJ38" s="630"/>
      <c r="DK38" s="631"/>
      <c r="DL38" s="635">
        <v>1105339</v>
      </c>
      <c r="DM38" s="630"/>
      <c r="DN38" s="630"/>
      <c r="DO38" s="630"/>
      <c r="DP38" s="630"/>
      <c r="DQ38" s="630"/>
      <c r="DR38" s="630"/>
      <c r="DS38" s="630"/>
      <c r="DT38" s="630"/>
      <c r="DU38" s="630"/>
      <c r="DV38" s="631"/>
      <c r="DW38" s="632">
        <v>14.7</v>
      </c>
      <c r="DX38" s="642"/>
      <c r="DY38" s="642"/>
      <c r="DZ38" s="642"/>
      <c r="EA38" s="642"/>
      <c r="EB38" s="642"/>
      <c r="EC38" s="674"/>
    </row>
    <row r="39" spans="2:133" ht="11.25" customHeight="1" x14ac:dyDescent="0.15">
      <c r="B39" s="626" t="s">
        <v>338</v>
      </c>
      <c r="C39" s="627"/>
      <c r="D39" s="627"/>
      <c r="E39" s="627"/>
      <c r="F39" s="627"/>
      <c r="G39" s="627"/>
      <c r="H39" s="627"/>
      <c r="I39" s="627"/>
      <c r="J39" s="627"/>
      <c r="K39" s="627"/>
      <c r="L39" s="627"/>
      <c r="M39" s="627"/>
      <c r="N39" s="627"/>
      <c r="O39" s="627"/>
      <c r="P39" s="627"/>
      <c r="Q39" s="628"/>
      <c r="R39" s="629">
        <v>218810</v>
      </c>
      <c r="S39" s="630"/>
      <c r="T39" s="630"/>
      <c r="U39" s="630"/>
      <c r="V39" s="630"/>
      <c r="W39" s="630"/>
      <c r="X39" s="630"/>
      <c r="Y39" s="631"/>
      <c r="Z39" s="656">
        <v>1.4</v>
      </c>
      <c r="AA39" s="656"/>
      <c r="AB39" s="656"/>
      <c r="AC39" s="656"/>
      <c r="AD39" s="657">
        <v>8748</v>
      </c>
      <c r="AE39" s="657"/>
      <c r="AF39" s="657"/>
      <c r="AG39" s="657"/>
      <c r="AH39" s="657"/>
      <c r="AI39" s="657"/>
      <c r="AJ39" s="657"/>
      <c r="AK39" s="657"/>
      <c r="AL39" s="632">
        <v>0.1</v>
      </c>
      <c r="AM39" s="633"/>
      <c r="AN39" s="633"/>
      <c r="AO39" s="658"/>
      <c r="AQ39" s="669" t="s">
        <v>339</v>
      </c>
      <c r="AR39" s="670"/>
      <c r="AS39" s="670"/>
      <c r="AT39" s="670"/>
      <c r="AU39" s="670"/>
      <c r="AV39" s="670"/>
      <c r="AW39" s="670"/>
      <c r="AX39" s="670"/>
      <c r="AY39" s="671"/>
      <c r="AZ39" s="629">
        <v>1654</v>
      </c>
      <c r="BA39" s="630"/>
      <c r="BB39" s="630"/>
      <c r="BC39" s="630"/>
      <c r="BD39" s="640"/>
      <c r="BE39" s="640"/>
      <c r="BF39" s="672"/>
      <c r="BG39" s="663" t="s">
        <v>340</v>
      </c>
      <c r="BH39" s="664"/>
      <c r="BI39" s="664"/>
      <c r="BJ39" s="664"/>
      <c r="BK39" s="664"/>
      <c r="BL39" s="664"/>
      <c r="BM39" s="664"/>
      <c r="BN39" s="664"/>
      <c r="BO39" s="664"/>
      <c r="BP39" s="664"/>
      <c r="BQ39" s="664"/>
      <c r="BR39" s="664"/>
      <c r="BS39" s="664"/>
      <c r="BT39" s="664"/>
      <c r="BU39" s="665"/>
      <c r="BV39" s="629">
        <v>6250</v>
      </c>
      <c r="BW39" s="630"/>
      <c r="BX39" s="630"/>
      <c r="BY39" s="630"/>
      <c r="BZ39" s="630"/>
      <c r="CA39" s="630"/>
      <c r="CB39" s="673"/>
      <c r="CD39" s="663" t="s">
        <v>341</v>
      </c>
      <c r="CE39" s="664"/>
      <c r="CF39" s="664"/>
      <c r="CG39" s="664"/>
      <c r="CH39" s="664"/>
      <c r="CI39" s="664"/>
      <c r="CJ39" s="664"/>
      <c r="CK39" s="664"/>
      <c r="CL39" s="664"/>
      <c r="CM39" s="664"/>
      <c r="CN39" s="664"/>
      <c r="CO39" s="664"/>
      <c r="CP39" s="664"/>
      <c r="CQ39" s="665"/>
      <c r="CR39" s="629">
        <v>310858</v>
      </c>
      <c r="CS39" s="640"/>
      <c r="CT39" s="640"/>
      <c r="CU39" s="640"/>
      <c r="CV39" s="640"/>
      <c r="CW39" s="640"/>
      <c r="CX39" s="640"/>
      <c r="CY39" s="641"/>
      <c r="CZ39" s="632">
        <v>2.1</v>
      </c>
      <c r="DA39" s="642"/>
      <c r="DB39" s="642"/>
      <c r="DC39" s="643"/>
      <c r="DD39" s="635">
        <v>294501</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74"/>
    </row>
    <row r="40" spans="2:133" ht="11.25" customHeight="1" x14ac:dyDescent="0.15">
      <c r="B40" s="626" t="s">
        <v>342</v>
      </c>
      <c r="C40" s="627"/>
      <c r="D40" s="627"/>
      <c r="E40" s="627"/>
      <c r="F40" s="627"/>
      <c r="G40" s="627"/>
      <c r="H40" s="627"/>
      <c r="I40" s="627"/>
      <c r="J40" s="627"/>
      <c r="K40" s="627"/>
      <c r="L40" s="627"/>
      <c r="M40" s="627"/>
      <c r="N40" s="627"/>
      <c r="O40" s="627"/>
      <c r="P40" s="627"/>
      <c r="Q40" s="628"/>
      <c r="R40" s="629">
        <v>1330000</v>
      </c>
      <c r="S40" s="630"/>
      <c r="T40" s="630"/>
      <c r="U40" s="630"/>
      <c r="V40" s="630"/>
      <c r="W40" s="630"/>
      <c r="X40" s="630"/>
      <c r="Y40" s="631"/>
      <c r="Z40" s="656">
        <v>8.3000000000000007</v>
      </c>
      <c r="AA40" s="656"/>
      <c r="AB40" s="656"/>
      <c r="AC40" s="656"/>
      <c r="AD40" s="657" t="s">
        <v>129</v>
      </c>
      <c r="AE40" s="657"/>
      <c r="AF40" s="657"/>
      <c r="AG40" s="657"/>
      <c r="AH40" s="657"/>
      <c r="AI40" s="657"/>
      <c r="AJ40" s="657"/>
      <c r="AK40" s="657"/>
      <c r="AL40" s="632" t="s">
        <v>129</v>
      </c>
      <c r="AM40" s="633"/>
      <c r="AN40" s="633"/>
      <c r="AO40" s="658"/>
      <c r="AQ40" s="669" t="s">
        <v>343</v>
      </c>
      <c r="AR40" s="670"/>
      <c r="AS40" s="670"/>
      <c r="AT40" s="670"/>
      <c r="AU40" s="670"/>
      <c r="AV40" s="670"/>
      <c r="AW40" s="670"/>
      <c r="AX40" s="670"/>
      <c r="AY40" s="671"/>
      <c r="AZ40" s="629" t="s">
        <v>129</v>
      </c>
      <c r="BA40" s="630"/>
      <c r="BB40" s="630"/>
      <c r="BC40" s="630"/>
      <c r="BD40" s="640"/>
      <c r="BE40" s="640"/>
      <c r="BF40" s="672"/>
      <c r="BG40" s="675" t="s">
        <v>344</v>
      </c>
      <c r="BH40" s="676"/>
      <c r="BI40" s="676"/>
      <c r="BJ40" s="676"/>
      <c r="BK40" s="676"/>
      <c r="BL40" s="363"/>
      <c r="BM40" s="664" t="s">
        <v>345</v>
      </c>
      <c r="BN40" s="664"/>
      <c r="BO40" s="664"/>
      <c r="BP40" s="664"/>
      <c r="BQ40" s="664"/>
      <c r="BR40" s="664"/>
      <c r="BS40" s="664"/>
      <c r="BT40" s="664"/>
      <c r="BU40" s="665"/>
      <c r="BV40" s="629">
        <v>112</v>
      </c>
      <c r="BW40" s="630"/>
      <c r="BX40" s="630"/>
      <c r="BY40" s="630"/>
      <c r="BZ40" s="630"/>
      <c r="CA40" s="630"/>
      <c r="CB40" s="673"/>
      <c r="CD40" s="663" t="s">
        <v>346</v>
      </c>
      <c r="CE40" s="664"/>
      <c r="CF40" s="664"/>
      <c r="CG40" s="664"/>
      <c r="CH40" s="664"/>
      <c r="CI40" s="664"/>
      <c r="CJ40" s="664"/>
      <c r="CK40" s="664"/>
      <c r="CL40" s="664"/>
      <c r="CM40" s="664"/>
      <c r="CN40" s="664"/>
      <c r="CO40" s="664"/>
      <c r="CP40" s="664"/>
      <c r="CQ40" s="665"/>
      <c r="CR40" s="629">
        <v>1000</v>
      </c>
      <c r="CS40" s="630"/>
      <c r="CT40" s="630"/>
      <c r="CU40" s="630"/>
      <c r="CV40" s="630"/>
      <c r="CW40" s="630"/>
      <c r="CX40" s="630"/>
      <c r="CY40" s="631"/>
      <c r="CZ40" s="632">
        <v>0</v>
      </c>
      <c r="DA40" s="642"/>
      <c r="DB40" s="642"/>
      <c r="DC40" s="643"/>
      <c r="DD40" s="635" t="s">
        <v>129</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74"/>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69" t="s">
        <v>348</v>
      </c>
      <c r="AR41" s="670"/>
      <c r="AS41" s="670"/>
      <c r="AT41" s="670"/>
      <c r="AU41" s="670"/>
      <c r="AV41" s="670"/>
      <c r="AW41" s="670"/>
      <c r="AX41" s="670"/>
      <c r="AY41" s="671"/>
      <c r="AZ41" s="629">
        <v>332818</v>
      </c>
      <c r="BA41" s="630"/>
      <c r="BB41" s="630"/>
      <c r="BC41" s="630"/>
      <c r="BD41" s="640"/>
      <c r="BE41" s="640"/>
      <c r="BF41" s="672"/>
      <c r="BG41" s="675"/>
      <c r="BH41" s="676"/>
      <c r="BI41" s="676"/>
      <c r="BJ41" s="676"/>
      <c r="BK41" s="676"/>
      <c r="BL41" s="363"/>
      <c r="BM41" s="664" t="s">
        <v>349</v>
      </c>
      <c r="BN41" s="664"/>
      <c r="BO41" s="664"/>
      <c r="BP41" s="664"/>
      <c r="BQ41" s="664"/>
      <c r="BR41" s="664"/>
      <c r="BS41" s="664"/>
      <c r="BT41" s="664"/>
      <c r="BU41" s="665"/>
      <c r="BV41" s="629" t="s">
        <v>129</v>
      </c>
      <c r="BW41" s="630"/>
      <c r="BX41" s="630"/>
      <c r="BY41" s="630"/>
      <c r="BZ41" s="630"/>
      <c r="CA41" s="630"/>
      <c r="CB41" s="673"/>
      <c r="CD41" s="663" t="s">
        <v>350</v>
      </c>
      <c r="CE41" s="664"/>
      <c r="CF41" s="664"/>
      <c r="CG41" s="664"/>
      <c r="CH41" s="664"/>
      <c r="CI41" s="664"/>
      <c r="CJ41" s="664"/>
      <c r="CK41" s="664"/>
      <c r="CL41" s="664"/>
      <c r="CM41" s="664"/>
      <c r="CN41" s="664"/>
      <c r="CO41" s="664"/>
      <c r="CP41" s="664"/>
      <c r="CQ41" s="665"/>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6" t="s">
        <v>352</v>
      </c>
      <c r="AR42" s="667"/>
      <c r="AS42" s="667"/>
      <c r="AT42" s="667"/>
      <c r="AU42" s="667"/>
      <c r="AV42" s="667"/>
      <c r="AW42" s="667"/>
      <c r="AX42" s="667"/>
      <c r="AY42" s="668"/>
      <c r="AZ42" s="609">
        <v>932765</v>
      </c>
      <c r="BA42" s="644"/>
      <c r="BB42" s="644"/>
      <c r="BC42" s="644"/>
      <c r="BD42" s="610"/>
      <c r="BE42" s="610"/>
      <c r="BF42" s="659"/>
      <c r="BG42" s="677"/>
      <c r="BH42" s="678"/>
      <c r="BI42" s="678"/>
      <c r="BJ42" s="678"/>
      <c r="BK42" s="678"/>
      <c r="BL42" s="364"/>
      <c r="BM42" s="660" t="s">
        <v>353</v>
      </c>
      <c r="BN42" s="660"/>
      <c r="BO42" s="660"/>
      <c r="BP42" s="660"/>
      <c r="BQ42" s="660"/>
      <c r="BR42" s="660"/>
      <c r="BS42" s="660"/>
      <c r="BT42" s="660"/>
      <c r="BU42" s="661"/>
      <c r="BV42" s="609">
        <v>346</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1438319</v>
      </c>
      <c r="CS42" s="640"/>
      <c r="CT42" s="640"/>
      <c r="CU42" s="640"/>
      <c r="CV42" s="640"/>
      <c r="CW42" s="640"/>
      <c r="CX42" s="640"/>
      <c r="CY42" s="641"/>
      <c r="CZ42" s="632">
        <v>9.6999999999999993</v>
      </c>
      <c r="DA42" s="642"/>
      <c r="DB42" s="642"/>
      <c r="DC42" s="643"/>
      <c r="DD42" s="635">
        <v>227464</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355</v>
      </c>
      <c r="C43" s="627"/>
      <c r="D43" s="627"/>
      <c r="E43" s="627"/>
      <c r="F43" s="627"/>
      <c r="G43" s="627"/>
      <c r="H43" s="627"/>
      <c r="I43" s="627"/>
      <c r="J43" s="627"/>
      <c r="K43" s="627"/>
      <c r="L43" s="627"/>
      <c r="M43" s="627"/>
      <c r="N43" s="627"/>
      <c r="O43" s="627"/>
      <c r="P43" s="627"/>
      <c r="Q43" s="628"/>
      <c r="R43" s="629">
        <v>418900</v>
      </c>
      <c r="S43" s="630"/>
      <c r="T43" s="630"/>
      <c r="U43" s="630"/>
      <c r="V43" s="630"/>
      <c r="W43" s="630"/>
      <c r="X43" s="630"/>
      <c r="Y43" s="631"/>
      <c r="Z43" s="656">
        <v>2.6</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75163</v>
      </c>
      <c r="CS43" s="640"/>
      <c r="CT43" s="640"/>
      <c r="CU43" s="640"/>
      <c r="CV43" s="640"/>
      <c r="CW43" s="640"/>
      <c r="CX43" s="640"/>
      <c r="CY43" s="641"/>
      <c r="CZ43" s="632">
        <v>0.5</v>
      </c>
      <c r="DA43" s="642"/>
      <c r="DB43" s="642"/>
      <c r="DC43" s="643"/>
      <c r="DD43" s="635">
        <v>75163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357</v>
      </c>
      <c r="C44" s="607"/>
      <c r="D44" s="607"/>
      <c r="E44" s="607"/>
      <c r="F44" s="607"/>
      <c r="G44" s="607"/>
      <c r="H44" s="607"/>
      <c r="I44" s="607"/>
      <c r="J44" s="607"/>
      <c r="K44" s="607"/>
      <c r="L44" s="607"/>
      <c r="M44" s="607"/>
      <c r="N44" s="607"/>
      <c r="O44" s="607"/>
      <c r="P44" s="607"/>
      <c r="Q44" s="608"/>
      <c r="R44" s="609">
        <v>16033496</v>
      </c>
      <c r="S44" s="644"/>
      <c r="T44" s="644"/>
      <c r="U44" s="644"/>
      <c r="V44" s="644"/>
      <c r="W44" s="644"/>
      <c r="X44" s="644"/>
      <c r="Y44" s="645"/>
      <c r="Z44" s="646">
        <v>100</v>
      </c>
      <c r="AA44" s="646"/>
      <c r="AB44" s="646"/>
      <c r="AC44" s="646"/>
      <c r="AD44" s="647">
        <v>7075290</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1438319</v>
      </c>
      <c r="CS44" s="630"/>
      <c r="CT44" s="630"/>
      <c r="CU44" s="630"/>
      <c r="CV44" s="630"/>
      <c r="CW44" s="630"/>
      <c r="CX44" s="630"/>
      <c r="CY44" s="631"/>
      <c r="CZ44" s="632">
        <v>9.6999999999999993</v>
      </c>
      <c r="DA44" s="633"/>
      <c r="DB44" s="633"/>
      <c r="DC44" s="634"/>
      <c r="DD44" s="635">
        <v>227464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359</v>
      </c>
      <c r="CG45" s="627"/>
      <c r="CH45" s="627"/>
      <c r="CI45" s="627"/>
      <c r="CJ45" s="627"/>
      <c r="CK45" s="627"/>
      <c r="CL45" s="627"/>
      <c r="CM45" s="627"/>
      <c r="CN45" s="627"/>
      <c r="CO45" s="627"/>
      <c r="CP45" s="627"/>
      <c r="CQ45" s="628"/>
      <c r="CR45" s="629">
        <v>501875</v>
      </c>
      <c r="CS45" s="640"/>
      <c r="CT45" s="640"/>
      <c r="CU45" s="640"/>
      <c r="CV45" s="640"/>
      <c r="CW45" s="640"/>
      <c r="CX45" s="640"/>
      <c r="CY45" s="641"/>
      <c r="CZ45" s="632">
        <v>3.4</v>
      </c>
      <c r="DA45" s="642"/>
      <c r="DB45" s="642"/>
      <c r="DC45" s="643"/>
      <c r="DD45" s="635">
        <v>11427</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361</v>
      </c>
      <c r="CG46" s="627"/>
      <c r="CH46" s="627"/>
      <c r="CI46" s="627"/>
      <c r="CJ46" s="627"/>
      <c r="CK46" s="627"/>
      <c r="CL46" s="627"/>
      <c r="CM46" s="627"/>
      <c r="CN46" s="627"/>
      <c r="CO46" s="627"/>
      <c r="CP46" s="627"/>
      <c r="CQ46" s="628"/>
      <c r="CR46" s="629">
        <v>935713</v>
      </c>
      <c r="CS46" s="630"/>
      <c r="CT46" s="630"/>
      <c r="CU46" s="630"/>
      <c r="CV46" s="630"/>
      <c r="CW46" s="630"/>
      <c r="CX46" s="630"/>
      <c r="CY46" s="631"/>
      <c r="CZ46" s="632">
        <v>6.3</v>
      </c>
      <c r="DA46" s="633"/>
      <c r="DB46" s="633"/>
      <c r="DC46" s="634"/>
      <c r="DD46" s="635">
        <v>215366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t="s">
        <v>129</v>
      </c>
      <c r="CS47" s="640"/>
      <c r="CT47" s="640"/>
      <c r="CU47" s="640"/>
      <c r="CV47" s="640"/>
      <c r="CW47" s="640"/>
      <c r="CX47" s="640"/>
      <c r="CY47" s="641"/>
      <c r="CZ47" s="632" t="s">
        <v>129</v>
      </c>
      <c r="DA47" s="642"/>
      <c r="DB47" s="642"/>
      <c r="DC47" s="643"/>
      <c r="DD47" s="635" t="s">
        <v>129</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366</v>
      </c>
      <c r="CE49" s="607"/>
      <c r="CF49" s="607"/>
      <c r="CG49" s="607"/>
      <c r="CH49" s="607"/>
      <c r="CI49" s="607"/>
      <c r="CJ49" s="607"/>
      <c r="CK49" s="607"/>
      <c r="CL49" s="607"/>
      <c r="CM49" s="607"/>
      <c r="CN49" s="607"/>
      <c r="CO49" s="607"/>
      <c r="CP49" s="607"/>
      <c r="CQ49" s="608"/>
      <c r="CR49" s="609">
        <v>14853620</v>
      </c>
      <c r="CS49" s="610"/>
      <c r="CT49" s="610"/>
      <c r="CU49" s="610"/>
      <c r="CV49" s="610"/>
      <c r="CW49" s="610"/>
      <c r="CX49" s="610"/>
      <c r="CY49" s="611"/>
      <c r="CZ49" s="612">
        <v>100</v>
      </c>
      <c r="DA49" s="613"/>
      <c r="DB49" s="613"/>
      <c r="DC49" s="614"/>
      <c r="DD49" s="615">
        <v>9624367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368</v>
      </c>
      <c r="DK2" s="752"/>
      <c r="DL2" s="752"/>
      <c r="DM2" s="752"/>
      <c r="DN2" s="752"/>
      <c r="DO2" s="753"/>
      <c r="DP2" s="224"/>
      <c r="DQ2" s="751" t="s">
        <v>369</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28"/>
      <c r="BA5" s="228"/>
      <c r="BB5" s="228"/>
      <c r="BC5" s="228"/>
      <c r="BD5" s="228"/>
      <c r="BE5" s="229"/>
      <c r="BF5" s="229"/>
      <c r="BG5" s="229"/>
      <c r="BH5" s="229"/>
      <c r="BI5" s="229"/>
      <c r="BJ5" s="229"/>
      <c r="BK5" s="229"/>
      <c r="BL5" s="229"/>
      <c r="BM5" s="229"/>
      <c r="BN5" s="229"/>
      <c r="BO5" s="229"/>
      <c r="BP5" s="229"/>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389</v>
      </c>
      <c r="C7" s="779"/>
      <c r="D7" s="779"/>
      <c r="E7" s="779"/>
      <c r="F7" s="779"/>
      <c r="G7" s="779"/>
      <c r="H7" s="779"/>
      <c r="I7" s="779"/>
      <c r="J7" s="779"/>
      <c r="K7" s="779"/>
      <c r="L7" s="779"/>
      <c r="M7" s="779"/>
      <c r="N7" s="779"/>
      <c r="O7" s="779"/>
      <c r="P7" s="780"/>
      <c r="Q7" s="781">
        <v>16017</v>
      </c>
      <c r="R7" s="782"/>
      <c r="S7" s="782"/>
      <c r="T7" s="782"/>
      <c r="U7" s="782"/>
      <c r="V7" s="782">
        <v>14837</v>
      </c>
      <c r="W7" s="782"/>
      <c r="X7" s="782"/>
      <c r="Y7" s="782"/>
      <c r="Z7" s="782"/>
      <c r="AA7" s="782">
        <v>1180</v>
      </c>
      <c r="AB7" s="782"/>
      <c r="AC7" s="782"/>
      <c r="AD7" s="782"/>
      <c r="AE7" s="783"/>
      <c r="AF7" s="784">
        <v>1032</v>
      </c>
      <c r="AG7" s="785"/>
      <c r="AH7" s="785"/>
      <c r="AI7" s="785"/>
      <c r="AJ7" s="786"/>
      <c r="AK7" s="787">
        <v>28</v>
      </c>
      <c r="AL7" s="788"/>
      <c r="AM7" s="788"/>
      <c r="AN7" s="788"/>
      <c r="AO7" s="788"/>
      <c r="AP7" s="788">
        <v>13504</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592</v>
      </c>
      <c r="BT7" s="776"/>
      <c r="BU7" s="776"/>
      <c r="BV7" s="776"/>
      <c r="BW7" s="776"/>
      <c r="BX7" s="776"/>
      <c r="BY7" s="776"/>
      <c r="BZ7" s="776"/>
      <c r="CA7" s="776"/>
      <c r="CB7" s="776"/>
      <c r="CC7" s="776"/>
      <c r="CD7" s="776"/>
      <c r="CE7" s="776"/>
      <c r="CF7" s="776"/>
      <c r="CG7" s="791"/>
      <c r="CH7" s="772">
        <v>1</v>
      </c>
      <c r="CI7" s="773"/>
      <c r="CJ7" s="773"/>
      <c r="CK7" s="773"/>
      <c r="CL7" s="774"/>
      <c r="CM7" s="772">
        <v>75</v>
      </c>
      <c r="CN7" s="773"/>
      <c r="CO7" s="773"/>
      <c r="CP7" s="773"/>
      <c r="CQ7" s="774"/>
      <c r="CR7" s="772">
        <v>70</v>
      </c>
      <c r="CS7" s="773"/>
      <c r="CT7" s="773"/>
      <c r="CU7" s="773"/>
      <c r="CV7" s="774"/>
      <c r="CW7" s="772" t="s">
        <v>516</v>
      </c>
      <c r="CX7" s="773"/>
      <c r="CY7" s="773"/>
      <c r="CZ7" s="773"/>
      <c r="DA7" s="774"/>
      <c r="DB7" s="772" t="s">
        <v>516</v>
      </c>
      <c r="DC7" s="773"/>
      <c r="DD7" s="773"/>
      <c r="DE7" s="773"/>
      <c r="DF7" s="774"/>
      <c r="DG7" s="772" t="s">
        <v>516</v>
      </c>
      <c r="DH7" s="773"/>
      <c r="DI7" s="773"/>
      <c r="DJ7" s="773"/>
      <c r="DK7" s="774"/>
      <c r="DL7" s="772" t="s">
        <v>516</v>
      </c>
      <c r="DM7" s="773"/>
      <c r="DN7" s="773"/>
      <c r="DO7" s="773"/>
      <c r="DP7" s="774"/>
      <c r="DQ7" s="772" t="s">
        <v>516</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390</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391</v>
      </c>
      <c r="B23" s="818" t="s">
        <v>392</v>
      </c>
      <c r="C23" s="819"/>
      <c r="D23" s="819"/>
      <c r="E23" s="819"/>
      <c r="F23" s="819"/>
      <c r="G23" s="819"/>
      <c r="H23" s="819"/>
      <c r="I23" s="819"/>
      <c r="J23" s="819"/>
      <c r="K23" s="819"/>
      <c r="L23" s="819"/>
      <c r="M23" s="819"/>
      <c r="N23" s="819"/>
      <c r="O23" s="819"/>
      <c r="P23" s="820"/>
      <c r="Q23" s="821">
        <v>16017</v>
      </c>
      <c r="R23" s="822"/>
      <c r="S23" s="822"/>
      <c r="T23" s="822"/>
      <c r="U23" s="822"/>
      <c r="V23" s="822">
        <v>14837</v>
      </c>
      <c r="W23" s="822"/>
      <c r="X23" s="822"/>
      <c r="Y23" s="822"/>
      <c r="Z23" s="822"/>
      <c r="AA23" s="822">
        <v>1180</v>
      </c>
      <c r="AB23" s="822"/>
      <c r="AC23" s="822"/>
      <c r="AD23" s="822"/>
      <c r="AE23" s="823"/>
      <c r="AF23" s="824">
        <v>1032</v>
      </c>
      <c r="AG23" s="822"/>
      <c r="AH23" s="822"/>
      <c r="AI23" s="822"/>
      <c r="AJ23" s="825"/>
      <c r="AK23" s="826"/>
      <c r="AL23" s="827"/>
      <c r="AM23" s="827"/>
      <c r="AN23" s="827"/>
      <c r="AO23" s="827"/>
      <c r="AP23" s="822">
        <v>13504</v>
      </c>
      <c r="AQ23" s="822"/>
      <c r="AR23" s="822"/>
      <c r="AS23" s="822"/>
      <c r="AT23" s="822"/>
      <c r="AU23" s="838"/>
      <c r="AV23" s="838"/>
      <c r="AW23" s="838"/>
      <c r="AX23" s="838"/>
      <c r="AY23" s="839"/>
      <c r="AZ23" s="840" t="s">
        <v>138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395</v>
      </c>
      <c r="R26" s="763"/>
      <c r="S26" s="763"/>
      <c r="T26" s="763"/>
      <c r="U26" s="764"/>
      <c r="V26" s="762" t="s">
        <v>396</v>
      </c>
      <c r="W26" s="763"/>
      <c r="X26" s="763"/>
      <c r="Y26" s="763"/>
      <c r="Z26" s="764"/>
      <c r="AA26" s="762" t="s">
        <v>397</v>
      </c>
      <c r="AB26" s="763"/>
      <c r="AC26" s="763"/>
      <c r="AD26" s="763"/>
      <c r="AE26" s="763"/>
      <c r="AF26" s="843" t="s">
        <v>398</v>
      </c>
      <c r="AG26" s="844"/>
      <c r="AH26" s="844"/>
      <c r="AI26" s="844"/>
      <c r="AJ26" s="845"/>
      <c r="AK26" s="763" t="s">
        <v>399</v>
      </c>
      <c r="AL26" s="763"/>
      <c r="AM26" s="763"/>
      <c r="AN26" s="763"/>
      <c r="AO26" s="764"/>
      <c r="AP26" s="762" t="s">
        <v>400</v>
      </c>
      <c r="AQ26" s="763"/>
      <c r="AR26" s="763"/>
      <c r="AS26" s="763"/>
      <c r="AT26" s="764"/>
      <c r="AU26" s="762" t="s">
        <v>401</v>
      </c>
      <c r="AV26" s="763"/>
      <c r="AW26" s="763"/>
      <c r="AX26" s="763"/>
      <c r="AY26" s="764"/>
      <c r="AZ26" s="762" t="s">
        <v>402</v>
      </c>
      <c r="BA26" s="763"/>
      <c r="BB26" s="763"/>
      <c r="BC26" s="763"/>
      <c r="BD26" s="764"/>
      <c r="BE26" s="762" t="s">
        <v>379</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403</v>
      </c>
      <c r="C28" s="779"/>
      <c r="D28" s="779"/>
      <c r="E28" s="779"/>
      <c r="F28" s="779"/>
      <c r="G28" s="779"/>
      <c r="H28" s="779"/>
      <c r="I28" s="779"/>
      <c r="J28" s="779"/>
      <c r="K28" s="779"/>
      <c r="L28" s="779"/>
      <c r="M28" s="779"/>
      <c r="N28" s="779"/>
      <c r="O28" s="779"/>
      <c r="P28" s="780"/>
      <c r="Q28" s="851">
        <v>3781</v>
      </c>
      <c r="R28" s="852"/>
      <c r="S28" s="852"/>
      <c r="T28" s="852"/>
      <c r="U28" s="852"/>
      <c r="V28" s="852">
        <v>3188</v>
      </c>
      <c r="W28" s="852"/>
      <c r="X28" s="852"/>
      <c r="Y28" s="852"/>
      <c r="Z28" s="852"/>
      <c r="AA28" s="852">
        <v>592</v>
      </c>
      <c r="AB28" s="852"/>
      <c r="AC28" s="852"/>
      <c r="AD28" s="852"/>
      <c r="AE28" s="853"/>
      <c r="AF28" s="854">
        <v>592</v>
      </c>
      <c r="AG28" s="852"/>
      <c r="AH28" s="852"/>
      <c r="AI28" s="852"/>
      <c r="AJ28" s="855"/>
      <c r="AK28" s="856">
        <v>333</v>
      </c>
      <c r="AL28" s="857"/>
      <c r="AM28" s="857"/>
      <c r="AN28" s="857"/>
      <c r="AO28" s="857"/>
      <c r="AP28" s="857" t="s">
        <v>516</v>
      </c>
      <c r="AQ28" s="857"/>
      <c r="AR28" s="857"/>
      <c r="AS28" s="857"/>
      <c r="AT28" s="857"/>
      <c r="AU28" s="857" t="s">
        <v>516</v>
      </c>
      <c r="AV28" s="857"/>
      <c r="AW28" s="857"/>
      <c r="AX28" s="857"/>
      <c r="AY28" s="857"/>
      <c r="AZ28" s="858" t="s">
        <v>516</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404</v>
      </c>
      <c r="C29" s="810"/>
      <c r="D29" s="810"/>
      <c r="E29" s="810"/>
      <c r="F29" s="810"/>
      <c r="G29" s="810"/>
      <c r="H29" s="810"/>
      <c r="I29" s="810"/>
      <c r="J29" s="810"/>
      <c r="K29" s="810"/>
      <c r="L29" s="810"/>
      <c r="M29" s="810"/>
      <c r="N29" s="810"/>
      <c r="O29" s="810"/>
      <c r="P29" s="811"/>
      <c r="Q29" s="812">
        <v>3163</v>
      </c>
      <c r="R29" s="813"/>
      <c r="S29" s="813"/>
      <c r="T29" s="813"/>
      <c r="U29" s="813"/>
      <c r="V29" s="813">
        <v>3062</v>
      </c>
      <c r="W29" s="813"/>
      <c r="X29" s="813"/>
      <c r="Y29" s="813"/>
      <c r="Z29" s="813"/>
      <c r="AA29" s="813">
        <v>102</v>
      </c>
      <c r="AB29" s="813"/>
      <c r="AC29" s="813"/>
      <c r="AD29" s="813"/>
      <c r="AE29" s="814"/>
      <c r="AF29" s="815">
        <v>102</v>
      </c>
      <c r="AG29" s="816"/>
      <c r="AH29" s="816"/>
      <c r="AI29" s="816"/>
      <c r="AJ29" s="817"/>
      <c r="AK29" s="863">
        <v>530</v>
      </c>
      <c r="AL29" s="859"/>
      <c r="AM29" s="859"/>
      <c r="AN29" s="859"/>
      <c r="AO29" s="859"/>
      <c r="AP29" s="859" t="s">
        <v>516</v>
      </c>
      <c r="AQ29" s="859"/>
      <c r="AR29" s="859"/>
      <c r="AS29" s="859"/>
      <c r="AT29" s="859"/>
      <c r="AU29" s="859" t="s">
        <v>516</v>
      </c>
      <c r="AV29" s="859"/>
      <c r="AW29" s="859"/>
      <c r="AX29" s="859"/>
      <c r="AY29" s="859"/>
      <c r="AZ29" s="860" t="s">
        <v>516</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405</v>
      </c>
      <c r="C30" s="810"/>
      <c r="D30" s="810"/>
      <c r="E30" s="810"/>
      <c r="F30" s="810"/>
      <c r="G30" s="810"/>
      <c r="H30" s="810"/>
      <c r="I30" s="810"/>
      <c r="J30" s="810"/>
      <c r="K30" s="810"/>
      <c r="L30" s="810"/>
      <c r="M30" s="810"/>
      <c r="N30" s="810"/>
      <c r="O30" s="810"/>
      <c r="P30" s="811"/>
      <c r="Q30" s="812">
        <v>645</v>
      </c>
      <c r="R30" s="813"/>
      <c r="S30" s="813"/>
      <c r="T30" s="813"/>
      <c r="U30" s="813"/>
      <c r="V30" s="813">
        <v>636</v>
      </c>
      <c r="W30" s="813"/>
      <c r="X30" s="813"/>
      <c r="Y30" s="813"/>
      <c r="Z30" s="813"/>
      <c r="AA30" s="813">
        <v>9</v>
      </c>
      <c r="AB30" s="813"/>
      <c r="AC30" s="813"/>
      <c r="AD30" s="813"/>
      <c r="AE30" s="814"/>
      <c r="AF30" s="815">
        <v>9</v>
      </c>
      <c r="AG30" s="816"/>
      <c r="AH30" s="816"/>
      <c r="AI30" s="816"/>
      <c r="AJ30" s="817"/>
      <c r="AK30" s="863">
        <v>378</v>
      </c>
      <c r="AL30" s="859"/>
      <c r="AM30" s="859"/>
      <c r="AN30" s="859"/>
      <c r="AO30" s="859"/>
      <c r="AP30" s="859" t="s">
        <v>516</v>
      </c>
      <c r="AQ30" s="859"/>
      <c r="AR30" s="859"/>
      <c r="AS30" s="859"/>
      <c r="AT30" s="859"/>
      <c r="AU30" s="859" t="s">
        <v>516</v>
      </c>
      <c r="AV30" s="859"/>
      <c r="AW30" s="859"/>
      <c r="AX30" s="859"/>
      <c r="AY30" s="859"/>
      <c r="AZ30" s="860" t="s">
        <v>516</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406</v>
      </c>
      <c r="C31" s="810"/>
      <c r="D31" s="810"/>
      <c r="E31" s="810"/>
      <c r="F31" s="810"/>
      <c r="G31" s="810"/>
      <c r="H31" s="810"/>
      <c r="I31" s="810"/>
      <c r="J31" s="810"/>
      <c r="K31" s="810"/>
      <c r="L31" s="810"/>
      <c r="M31" s="810"/>
      <c r="N31" s="810"/>
      <c r="O31" s="810"/>
      <c r="P31" s="811"/>
      <c r="Q31" s="812">
        <v>457</v>
      </c>
      <c r="R31" s="813"/>
      <c r="S31" s="813"/>
      <c r="T31" s="813"/>
      <c r="U31" s="813"/>
      <c r="V31" s="813">
        <v>383</v>
      </c>
      <c r="W31" s="813"/>
      <c r="X31" s="813"/>
      <c r="Y31" s="813"/>
      <c r="Z31" s="813"/>
      <c r="AA31" s="813">
        <v>74</v>
      </c>
      <c r="AB31" s="813"/>
      <c r="AC31" s="813"/>
      <c r="AD31" s="813"/>
      <c r="AE31" s="814"/>
      <c r="AF31" s="815">
        <v>637</v>
      </c>
      <c r="AG31" s="816"/>
      <c r="AH31" s="816"/>
      <c r="AI31" s="816"/>
      <c r="AJ31" s="817"/>
      <c r="AK31" s="863" t="s">
        <v>516</v>
      </c>
      <c r="AL31" s="859"/>
      <c r="AM31" s="859"/>
      <c r="AN31" s="859"/>
      <c r="AO31" s="859"/>
      <c r="AP31" s="859">
        <v>1576</v>
      </c>
      <c r="AQ31" s="859"/>
      <c r="AR31" s="859"/>
      <c r="AS31" s="859"/>
      <c r="AT31" s="859"/>
      <c r="AU31" s="859" t="s">
        <v>516</v>
      </c>
      <c r="AV31" s="859"/>
      <c r="AW31" s="859"/>
      <c r="AX31" s="859"/>
      <c r="AY31" s="859"/>
      <c r="AZ31" s="859" t="s">
        <v>516</v>
      </c>
      <c r="BA31" s="859"/>
      <c r="BB31" s="859"/>
      <c r="BC31" s="859"/>
      <c r="BD31" s="859"/>
      <c r="BE31" s="861" t="s">
        <v>407</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408</v>
      </c>
      <c r="C32" s="810"/>
      <c r="D32" s="810"/>
      <c r="E32" s="810"/>
      <c r="F32" s="810"/>
      <c r="G32" s="810"/>
      <c r="H32" s="810"/>
      <c r="I32" s="810"/>
      <c r="J32" s="810"/>
      <c r="K32" s="810"/>
      <c r="L32" s="810"/>
      <c r="M32" s="810"/>
      <c r="N32" s="810"/>
      <c r="O32" s="810"/>
      <c r="P32" s="811"/>
      <c r="Q32" s="812">
        <v>166</v>
      </c>
      <c r="R32" s="813"/>
      <c r="S32" s="813"/>
      <c r="T32" s="813"/>
      <c r="U32" s="813"/>
      <c r="V32" s="813">
        <v>166</v>
      </c>
      <c r="W32" s="813"/>
      <c r="X32" s="813"/>
      <c r="Y32" s="813"/>
      <c r="Z32" s="813"/>
      <c r="AA32" s="813" t="s">
        <v>580</v>
      </c>
      <c r="AB32" s="813"/>
      <c r="AC32" s="813"/>
      <c r="AD32" s="813"/>
      <c r="AE32" s="814"/>
      <c r="AF32" s="815" t="s">
        <v>138</v>
      </c>
      <c r="AG32" s="816"/>
      <c r="AH32" s="816"/>
      <c r="AI32" s="816"/>
      <c r="AJ32" s="817"/>
      <c r="AK32" s="863">
        <v>120</v>
      </c>
      <c r="AL32" s="859"/>
      <c r="AM32" s="859"/>
      <c r="AN32" s="859"/>
      <c r="AO32" s="859"/>
      <c r="AP32" s="859">
        <v>698</v>
      </c>
      <c r="AQ32" s="859"/>
      <c r="AR32" s="859"/>
      <c r="AS32" s="859"/>
      <c r="AT32" s="859"/>
      <c r="AU32" s="859">
        <v>698</v>
      </c>
      <c r="AV32" s="859"/>
      <c r="AW32" s="859"/>
      <c r="AX32" s="859"/>
      <c r="AY32" s="859"/>
      <c r="AZ32" s="859" t="s">
        <v>516</v>
      </c>
      <c r="BA32" s="859"/>
      <c r="BB32" s="859"/>
      <c r="BC32" s="859"/>
      <c r="BD32" s="859"/>
      <c r="BE32" s="861" t="s">
        <v>409</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410</v>
      </c>
      <c r="C33" s="810"/>
      <c r="D33" s="810"/>
      <c r="E33" s="810"/>
      <c r="F33" s="810"/>
      <c r="G33" s="810"/>
      <c r="H33" s="810"/>
      <c r="I33" s="810"/>
      <c r="J33" s="810"/>
      <c r="K33" s="810"/>
      <c r="L33" s="810"/>
      <c r="M33" s="810"/>
      <c r="N33" s="810"/>
      <c r="O33" s="810"/>
      <c r="P33" s="811"/>
      <c r="Q33" s="812">
        <v>455</v>
      </c>
      <c r="R33" s="813"/>
      <c r="S33" s="813"/>
      <c r="T33" s="813"/>
      <c r="U33" s="813"/>
      <c r="V33" s="813">
        <v>396</v>
      </c>
      <c r="W33" s="813"/>
      <c r="X33" s="813"/>
      <c r="Y33" s="813"/>
      <c r="Z33" s="813"/>
      <c r="AA33" s="813">
        <v>59</v>
      </c>
      <c r="AB33" s="813"/>
      <c r="AC33" s="813"/>
      <c r="AD33" s="813"/>
      <c r="AE33" s="814"/>
      <c r="AF33" s="815">
        <v>49</v>
      </c>
      <c r="AG33" s="816"/>
      <c r="AH33" s="816"/>
      <c r="AI33" s="816"/>
      <c r="AJ33" s="817"/>
      <c r="AK33" s="863">
        <v>121</v>
      </c>
      <c r="AL33" s="859"/>
      <c r="AM33" s="859"/>
      <c r="AN33" s="859"/>
      <c r="AO33" s="859"/>
      <c r="AP33" s="859">
        <v>2214</v>
      </c>
      <c r="AQ33" s="859"/>
      <c r="AR33" s="859"/>
      <c r="AS33" s="859"/>
      <c r="AT33" s="859"/>
      <c r="AU33" s="859">
        <v>2077</v>
      </c>
      <c r="AV33" s="859"/>
      <c r="AW33" s="859"/>
      <c r="AX33" s="859"/>
      <c r="AY33" s="859"/>
      <c r="AZ33" s="859" t="s">
        <v>516</v>
      </c>
      <c r="BA33" s="859"/>
      <c r="BB33" s="859"/>
      <c r="BC33" s="859"/>
      <c r="BD33" s="859"/>
      <c r="BE33" s="861" t="s">
        <v>409</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391</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1390</v>
      </c>
      <c r="AG63" s="873"/>
      <c r="AH63" s="873"/>
      <c r="AI63" s="873"/>
      <c r="AJ63" s="874"/>
      <c r="AK63" s="875"/>
      <c r="AL63" s="870"/>
      <c r="AM63" s="870"/>
      <c r="AN63" s="870"/>
      <c r="AO63" s="870"/>
      <c r="AP63" s="873">
        <v>4487</v>
      </c>
      <c r="AQ63" s="873"/>
      <c r="AR63" s="873"/>
      <c r="AS63" s="873"/>
      <c r="AT63" s="873"/>
      <c r="AU63" s="873">
        <v>2774</v>
      </c>
      <c r="AV63" s="873"/>
      <c r="AW63" s="873"/>
      <c r="AX63" s="873"/>
      <c r="AY63" s="873"/>
      <c r="AZ63" s="877"/>
      <c r="BA63" s="877"/>
      <c r="BB63" s="877"/>
      <c r="BC63" s="877"/>
      <c r="BD63" s="877"/>
      <c r="BE63" s="878"/>
      <c r="BF63" s="878"/>
      <c r="BG63" s="878"/>
      <c r="BH63" s="878"/>
      <c r="BI63" s="879"/>
      <c r="BJ63" s="880" t="s">
        <v>413</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415</v>
      </c>
      <c r="B66" s="757"/>
      <c r="C66" s="757"/>
      <c r="D66" s="757"/>
      <c r="E66" s="757"/>
      <c r="F66" s="757"/>
      <c r="G66" s="757"/>
      <c r="H66" s="757"/>
      <c r="I66" s="757"/>
      <c r="J66" s="757"/>
      <c r="K66" s="757"/>
      <c r="L66" s="757"/>
      <c r="M66" s="757"/>
      <c r="N66" s="757"/>
      <c r="O66" s="757"/>
      <c r="P66" s="758"/>
      <c r="Q66" s="762" t="s">
        <v>416</v>
      </c>
      <c r="R66" s="763"/>
      <c r="S66" s="763"/>
      <c r="T66" s="763"/>
      <c r="U66" s="764"/>
      <c r="V66" s="762" t="s">
        <v>417</v>
      </c>
      <c r="W66" s="763"/>
      <c r="X66" s="763"/>
      <c r="Y66" s="763"/>
      <c r="Z66" s="764"/>
      <c r="AA66" s="762" t="s">
        <v>418</v>
      </c>
      <c r="AB66" s="763"/>
      <c r="AC66" s="763"/>
      <c r="AD66" s="763"/>
      <c r="AE66" s="764"/>
      <c r="AF66" s="883" t="s">
        <v>419</v>
      </c>
      <c r="AG66" s="844"/>
      <c r="AH66" s="844"/>
      <c r="AI66" s="844"/>
      <c r="AJ66" s="884"/>
      <c r="AK66" s="762" t="s">
        <v>420</v>
      </c>
      <c r="AL66" s="757"/>
      <c r="AM66" s="757"/>
      <c r="AN66" s="757"/>
      <c r="AO66" s="758"/>
      <c r="AP66" s="762" t="s">
        <v>421</v>
      </c>
      <c r="AQ66" s="763"/>
      <c r="AR66" s="763"/>
      <c r="AS66" s="763"/>
      <c r="AT66" s="764"/>
      <c r="AU66" s="762" t="s">
        <v>422</v>
      </c>
      <c r="AV66" s="763"/>
      <c r="AW66" s="763"/>
      <c r="AX66" s="763"/>
      <c r="AY66" s="764"/>
      <c r="AZ66" s="762" t="s">
        <v>379</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581</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582</v>
      </c>
      <c r="AQ68" s="895"/>
      <c r="AR68" s="895"/>
      <c r="AS68" s="895"/>
      <c r="AT68" s="895"/>
      <c r="AU68" s="895" t="s">
        <v>582</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583</v>
      </c>
      <c r="C69" s="903"/>
      <c r="D69" s="903"/>
      <c r="E69" s="903"/>
      <c r="F69" s="903"/>
      <c r="G69" s="903"/>
      <c r="H69" s="903"/>
      <c r="I69" s="903"/>
      <c r="J69" s="903"/>
      <c r="K69" s="903"/>
      <c r="L69" s="903"/>
      <c r="M69" s="903"/>
      <c r="N69" s="903"/>
      <c r="O69" s="903"/>
      <c r="P69" s="904"/>
      <c r="Q69" s="905">
        <v>92</v>
      </c>
      <c r="R69" s="859"/>
      <c r="S69" s="859"/>
      <c r="T69" s="859"/>
      <c r="U69" s="859"/>
      <c r="V69" s="859">
        <v>83</v>
      </c>
      <c r="W69" s="859"/>
      <c r="X69" s="859"/>
      <c r="Y69" s="859"/>
      <c r="Z69" s="859"/>
      <c r="AA69" s="859">
        <v>8</v>
      </c>
      <c r="AB69" s="859"/>
      <c r="AC69" s="859"/>
      <c r="AD69" s="859"/>
      <c r="AE69" s="859"/>
      <c r="AF69" s="859">
        <v>8</v>
      </c>
      <c r="AG69" s="859"/>
      <c r="AH69" s="859"/>
      <c r="AI69" s="859"/>
      <c r="AJ69" s="859"/>
      <c r="AK69" s="859" t="s">
        <v>582</v>
      </c>
      <c r="AL69" s="859"/>
      <c r="AM69" s="859"/>
      <c r="AN69" s="859"/>
      <c r="AO69" s="859"/>
      <c r="AP69" s="859">
        <v>57</v>
      </c>
      <c r="AQ69" s="859"/>
      <c r="AR69" s="859"/>
      <c r="AS69" s="859"/>
      <c r="AT69" s="859"/>
      <c r="AU69" s="859">
        <v>29</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584</v>
      </c>
      <c r="C70" s="903"/>
      <c r="D70" s="903"/>
      <c r="E70" s="903"/>
      <c r="F70" s="903"/>
      <c r="G70" s="903"/>
      <c r="H70" s="903"/>
      <c r="I70" s="903"/>
      <c r="J70" s="903"/>
      <c r="K70" s="903"/>
      <c r="L70" s="903"/>
      <c r="M70" s="903"/>
      <c r="N70" s="903"/>
      <c r="O70" s="903"/>
      <c r="P70" s="904"/>
      <c r="Q70" s="905">
        <v>430</v>
      </c>
      <c r="R70" s="859"/>
      <c r="S70" s="859"/>
      <c r="T70" s="859"/>
      <c r="U70" s="859"/>
      <c r="V70" s="859">
        <v>415</v>
      </c>
      <c r="W70" s="859"/>
      <c r="X70" s="859"/>
      <c r="Y70" s="859"/>
      <c r="Z70" s="859"/>
      <c r="AA70" s="859">
        <v>16</v>
      </c>
      <c r="AB70" s="859"/>
      <c r="AC70" s="859"/>
      <c r="AD70" s="859"/>
      <c r="AE70" s="859"/>
      <c r="AF70" s="859">
        <v>16</v>
      </c>
      <c r="AG70" s="859"/>
      <c r="AH70" s="859"/>
      <c r="AI70" s="859"/>
      <c r="AJ70" s="859"/>
      <c r="AK70" s="859">
        <v>46</v>
      </c>
      <c r="AL70" s="859"/>
      <c r="AM70" s="859"/>
      <c r="AN70" s="859"/>
      <c r="AO70" s="859"/>
      <c r="AP70" s="859">
        <v>51</v>
      </c>
      <c r="AQ70" s="859"/>
      <c r="AR70" s="859"/>
      <c r="AS70" s="859"/>
      <c r="AT70" s="859"/>
      <c r="AU70" s="859">
        <v>16</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585</v>
      </c>
      <c r="C71" s="903"/>
      <c r="D71" s="903"/>
      <c r="E71" s="903"/>
      <c r="F71" s="903"/>
      <c r="G71" s="903"/>
      <c r="H71" s="903"/>
      <c r="I71" s="903"/>
      <c r="J71" s="903"/>
      <c r="K71" s="903"/>
      <c r="L71" s="903"/>
      <c r="M71" s="903"/>
      <c r="N71" s="903"/>
      <c r="O71" s="903"/>
      <c r="P71" s="904"/>
      <c r="Q71" s="905">
        <v>1266</v>
      </c>
      <c r="R71" s="859"/>
      <c r="S71" s="859"/>
      <c r="T71" s="859"/>
      <c r="U71" s="859"/>
      <c r="V71" s="859">
        <v>1277</v>
      </c>
      <c r="W71" s="859"/>
      <c r="X71" s="859"/>
      <c r="Y71" s="859"/>
      <c r="Z71" s="859"/>
      <c r="AA71" s="859">
        <v>33</v>
      </c>
      <c r="AB71" s="859"/>
      <c r="AC71" s="859"/>
      <c r="AD71" s="859"/>
      <c r="AE71" s="859"/>
      <c r="AF71" s="859">
        <v>33</v>
      </c>
      <c r="AG71" s="859"/>
      <c r="AH71" s="859"/>
      <c r="AI71" s="859"/>
      <c r="AJ71" s="859"/>
      <c r="AK71" s="859" t="s">
        <v>582</v>
      </c>
      <c r="AL71" s="859"/>
      <c r="AM71" s="859"/>
      <c r="AN71" s="859"/>
      <c r="AO71" s="859"/>
      <c r="AP71" s="859">
        <v>22</v>
      </c>
      <c r="AQ71" s="859"/>
      <c r="AR71" s="859"/>
      <c r="AS71" s="859"/>
      <c r="AT71" s="859"/>
      <c r="AU71" s="859">
        <v>7</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586</v>
      </c>
      <c r="C72" s="903"/>
      <c r="D72" s="903"/>
      <c r="E72" s="903"/>
      <c r="F72" s="903"/>
      <c r="G72" s="903"/>
      <c r="H72" s="903"/>
      <c r="I72" s="903"/>
      <c r="J72" s="903"/>
      <c r="K72" s="903"/>
      <c r="L72" s="903"/>
      <c r="M72" s="903"/>
      <c r="N72" s="903"/>
      <c r="O72" s="903"/>
      <c r="P72" s="904"/>
      <c r="Q72" s="905">
        <v>3285</v>
      </c>
      <c r="R72" s="859"/>
      <c r="S72" s="859"/>
      <c r="T72" s="859"/>
      <c r="U72" s="859"/>
      <c r="V72" s="859">
        <v>3142</v>
      </c>
      <c r="W72" s="859"/>
      <c r="X72" s="859"/>
      <c r="Y72" s="859"/>
      <c r="Z72" s="859"/>
      <c r="AA72" s="859">
        <v>143</v>
      </c>
      <c r="AB72" s="859"/>
      <c r="AC72" s="859"/>
      <c r="AD72" s="859"/>
      <c r="AE72" s="859"/>
      <c r="AF72" s="859">
        <v>143</v>
      </c>
      <c r="AG72" s="859"/>
      <c r="AH72" s="859"/>
      <c r="AI72" s="859"/>
      <c r="AJ72" s="859"/>
      <c r="AK72" s="859" t="s">
        <v>582</v>
      </c>
      <c r="AL72" s="859"/>
      <c r="AM72" s="859"/>
      <c r="AN72" s="859"/>
      <c r="AO72" s="859"/>
      <c r="AP72" s="859">
        <v>1540</v>
      </c>
      <c r="AQ72" s="859"/>
      <c r="AR72" s="859"/>
      <c r="AS72" s="859"/>
      <c r="AT72" s="859"/>
      <c r="AU72" s="859">
        <v>641</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587</v>
      </c>
      <c r="C73" s="903"/>
      <c r="D73" s="903"/>
      <c r="E73" s="903"/>
      <c r="F73" s="903"/>
      <c r="G73" s="903"/>
      <c r="H73" s="903"/>
      <c r="I73" s="903"/>
      <c r="J73" s="903"/>
      <c r="K73" s="903"/>
      <c r="L73" s="903"/>
      <c r="M73" s="903"/>
      <c r="N73" s="903"/>
      <c r="O73" s="903"/>
      <c r="P73" s="904"/>
      <c r="Q73" s="905">
        <v>126</v>
      </c>
      <c r="R73" s="859"/>
      <c r="S73" s="859"/>
      <c r="T73" s="859"/>
      <c r="U73" s="859"/>
      <c r="V73" s="859">
        <v>111</v>
      </c>
      <c r="W73" s="859"/>
      <c r="X73" s="859"/>
      <c r="Y73" s="859"/>
      <c r="Z73" s="859"/>
      <c r="AA73" s="859">
        <v>15</v>
      </c>
      <c r="AB73" s="859"/>
      <c r="AC73" s="859"/>
      <c r="AD73" s="859"/>
      <c r="AE73" s="859"/>
      <c r="AF73" s="859">
        <v>15</v>
      </c>
      <c r="AG73" s="859"/>
      <c r="AH73" s="859"/>
      <c r="AI73" s="859"/>
      <c r="AJ73" s="859"/>
      <c r="AK73" s="859" t="s">
        <v>582</v>
      </c>
      <c r="AL73" s="859"/>
      <c r="AM73" s="859"/>
      <c r="AN73" s="859"/>
      <c r="AO73" s="859"/>
      <c r="AP73" s="859" t="s">
        <v>582</v>
      </c>
      <c r="AQ73" s="859"/>
      <c r="AR73" s="859"/>
      <c r="AS73" s="859"/>
      <c r="AT73" s="859"/>
      <c r="AU73" s="859" t="s">
        <v>582</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588</v>
      </c>
      <c r="C74" s="903"/>
      <c r="D74" s="903"/>
      <c r="E74" s="903"/>
      <c r="F74" s="903"/>
      <c r="G74" s="903"/>
      <c r="H74" s="903"/>
      <c r="I74" s="903"/>
      <c r="J74" s="903"/>
      <c r="K74" s="903"/>
      <c r="L74" s="903"/>
      <c r="M74" s="903"/>
      <c r="N74" s="903"/>
      <c r="O74" s="903"/>
      <c r="P74" s="904"/>
      <c r="Q74" s="905">
        <v>118</v>
      </c>
      <c r="R74" s="859"/>
      <c r="S74" s="859"/>
      <c r="T74" s="859"/>
      <c r="U74" s="859"/>
      <c r="V74" s="859">
        <v>109</v>
      </c>
      <c r="W74" s="859"/>
      <c r="X74" s="859"/>
      <c r="Y74" s="859"/>
      <c r="Z74" s="859"/>
      <c r="AA74" s="859">
        <v>9</v>
      </c>
      <c r="AB74" s="859"/>
      <c r="AC74" s="859"/>
      <c r="AD74" s="859"/>
      <c r="AE74" s="859"/>
      <c r="AF74" s="859">
        <v>9</v>
      </c>
      <c r="AG74" s="859"/>
      <c r="AH74" s="859"/>
      <c r="AI74" s="859"/>
      <c r="AJ74" s="859"/>
      <c r="AK74" s="859">
        <v>15</v>
      </c>
      <c r="AL74" s="859"/>
      <c r="AM74" s="859"/>
      <c r="AN74" s="859"/>
      <c r="AO74" s="859"/>
      <c r="AP74" s="859" t="s">
        <v>582</v>
      </c>
      <c r="AQ74" s="859"/>
      <c r="AR74" s="859"/>
      <c r="AS74" s="859"/>
      <c r="AT74" s="859"/>
      <c r="AU74" s="859" t="s">
        <v>582</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589</v>
      </c>
      <c r="C75" s="903"/>
      <c r="D75" s="903"/>
      <c r="E75" s="903"/>
      <c r="F75" s="903"/>
      <c r="G75" s="903"/>
      <c r="H75" s="903"/>
      <c r="I75" s="903"/>
      <c r="J75" s="903"/>
      <c r="K75" s="903"/>
      <c r="L75" s="903"/>
      <c r="M75" s="903"/>
      <c r="N75" s="903"/>
      <c r="O75" s="903"/>
      <c r="P75" s="904"/>
      <c r="Q75" s="906">
        <v>156662</v>
      </c>
      <c r="R75" s="907"/>
      <c r="S75" s="907"/>
      <c r="T75" s="907"/>
      <c r="U75" s="863"/>
      <c r="V75" s="908">
        <v>152216</v>
      </c>
      <c r="W75" s="907"/>
      <c r="X75" s="907"/>
      <c r="Y75" s="907"/>
      <c r="Z75" s="863"/>
      <c r="AA75" s="908">
        <v>4445</v>
      </c>
      <c r="AB75" s="907"/>
      <c r="AC75" s="907"/>
      <c r="AD75" s="907"/>
      <c r="AE75" s="863"/>
      <c r="AF75" s="908">
        <v>4445</v>
      </c>
      <c r="AG75" s="907"/>
      <c r="AH75" s="907"/>
      <c r="AI75" s="907"/>
      <c r="AJ75" s="863"/>
      <c r="AK75" s="859" t="s">
        <v>582</v>
      </c>
      <c r="AL75" s="859"/>
      <c r="AM75" s="859"/>
      <c r="AN75" s="859"/>
      <c r="AO75" s="859"/>
      <c r="AP75" s="908" t="s">
        <v>582</v>
      </c>
      <c r="AQ75" s="907"/>
      <c r="AR75" s="907"/>
      <c r="AS75" s="907"/>
      <c r="AT75" s="863"/>
      <c r="AU75" s="908" t="s">
        <v>582</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590</v>
      </c>
      <c r="C76" s="903"/>
      <c r="D76" s="903"/>
      <c r="E76" s="903"/>
      <c r="F76" s="903"/>
      <c r="G76" s="903"/>
      <c r="H76" s="903"/>
      <c r="I76" s="903"/>
      <c r="J76" s="903"/>
      <c r="K76" s="903"/>
      <c r="L76" s="903"/>
      <c r="M76" s="903"/>
      <c r="N76" s="903"/>
      <c r="O76" s="903"/>
      <c r="P76" s="904"/>
      <c r="Q76" s="906">
        <v>242</v>
      </c>
      <c r="R76" s="907"/>
      <c r="S76" s="907"/>
      <c r="T76" s="907"/>
      <c r="U76" s="863"/>
      <c r="V76" s="908">
        <v>224</v>
      </c>
      <c r="W76" s="907"/>
      <c r="X76" s="907"/>
      <c r="Y76" s="907"/>
      <c r="Z76" s="863"/>
      <c r="AA76" s="908">
        <v>19</v>
      </c>
      <c r="AB76" s="907"/>
      <c r="AC76" s="907"/>
      <c r="AD76" s="907"/>
      <c r="AE76" s="863"/>
      <c r="AF76" s="908">
        <v>19</v>
      </c>
      <c r="AG76" s="907"/>
      <c r="AH76" s="907"/>
      <c r="AI76" s="907"/>
      <c r="AJ76" s="863"/>
      <c r="AK76" s="908">
        <v>14</v>
      </c>
      <c r="AL76" s="907"/>
      <c r="AM76" s="907"/>
      <c r="AN76" s="907"/>
      <c r="AO76" s="863"/>
      <c r="AP76" s="908" t="s">
        <v>582</v>
      </c>
      <c r="AQ76" s="907"/>
      <c r="AR76" s="907"/>
      <c r="AS76" s="907"/>
      <c r="AT76" s="863"/>
      <c r="AU76" s="908" t="s">
        <v>582</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591</v>
      </c>
      <c r="C77" s="903"/>
      <c r="D77" s="903"/>
      <c r="E77" s="903"/>
      <c r="F77" s="903"/>
      <c r="G77" s="903"/>
      <c r="H77" s="903"/>
      <c r="I77" s="903"/>
      <c r="J77" s="903"/>
      <c r="K77" s="903"/>
      <c r="L77" s="903"/>
      <c r="M77" s="903"/>
      <c r="N77" s="903"/>
      <c r="O77" s="903"/>
      <c r="P77" s="904"/>
      <c r="Q77" s="906">
        <v>7705</v>
      </c>
      <c r="R77" s="907"/>
      <c r="S77" s="907"/>
      <c r="T77" s="907"/>
      <c r="U77" s="863"/>
      <c r="V77" s="908">
        <v>7105</v>
      </c>
      <c r="W77" s="907"/>
      <c r="X77" s="907"/>
      <c r="Y77" s="907"/>
      <c r="Z77" s="863"/>
      <c r="AA77" s="908">
        <v>600</v>
      </c>
      <c r="AB77" s="907"/>
      <c r="AC77" s="907"/>
      <c r="AD77" s="907"/>
      <c r="AE77" s="863"/>
      <c r="AF77" s="908">
        <v>1189</v>
      </c>
      <c r="AG77" s="907"/>
      <c r="AH77" s="907"/>
      <c r="AI77" s="907"/>
      <c r="AJ77" s="863"/>
      <c r="AK77" s="908" t="s">
        <v>582</v>
      </c>
      <c r="AL77" s="907"/>
      <c r="AM77" s="907"/>
      <c r="AN77" s="907"/>
      <c r="AO77" s="863"/>
      <c r="AP77" s="908">
        <v>4778</v>
      </c>
      <c r="AQ77" s="907"/>
      <c r="AR77" s="907"/>
      <c r="AS77" s="907"/>
      <c r="AT77" s="863"/>
      <c r="AU77" s="908">
        <v>1900</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391</v>
      </c>
      <c r="B88" s="818" t="s">
        <v>423</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6415</v>
      </c>
      <c r="AG88" s="873"/>
      <c r="AH88" s="873"/>
      <c r="AI88" s="873"/>
      <c r="AJ88" s="873"/>
      <c r="AK88" s="870"/>
      <c r="AL88" s="870"/>
      <c r="AM88" s="870"/>
      <c r="AN88" s="870"/>
      <c r="AO88" s="870"/>
      <c r="AP88" s="873">
        <v>6448</v>
      </c>
      <c r="AQ88" s="873"/>
      <c r="AR88" s="873"/>
      <c r="AS88" s="873"/>
      <c r="AT88" s="873"/>
      <c r="AU88" s="873">
        <v>2593</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8" t="s">
        <v>424</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70</v>
      </c>
      <c r="CS102" s="881"/>
      <c r="CT102" s="881"/>
      <c r="CU102" s="881"/>
      <c r="CV102" s="920"/>
      <c r="CW102" s="919" t="s">
        <v>516</v>
      </c>
      <c r="CX102" s="881"/>
      <c r="CY102" s="881"/>
      <c r="CZ102" s="881"/>
      <c r="DA102" s="920"/>
      <c r="DB102" s="919" t="s">
        <v>516</v>
      </c>
      <c r="DC102" s="881"/>
      <c r="DD102" s="881"/>
      <c r="DE102" s="881"/>
      <c r="DF102" s="920"/>
      <c r="DG102" s="919" t="s">
        <v>516</v>
      </c>
      <c r="DH102" s="881"/>
      <c r="DI102" s="881"/>
      <c r="DJ102" s="881"/>
      <c r="DK102" s="920"/>
      <c r="DL102" s="919" t="s">
        <v>516</v>
      </c>
      <c r="DM102" s="881"/>
      <c r="DN102" s="881"/>
      <c r="DO102" s="881"/>
      <c r="DP102" s="920"/>
      <c r="DQ102" s="919" t="s">
        <v>516</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425</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426</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429</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430</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431</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432</v>
      </c>
      <c r="AB109" s="922"/>
      <c r="AC109" s="922"/>
      <c r="AD109" s="922"/>
      <c r="AE109" s="923"/>
      <c r="AF109" s="921" t="s">
        <v>433</v>
      </c>
      <c r="AG109" s="922"/>
      <c r="AH109" s="922"/>
      <c r="AI109" s="922"/>
      <c r="AJ109" s="923"/>
      <c r="AK109" s="921" t="s">
        <v>306</v>
      </c>
      <c r="AL109" s="922"/>
      <c r="AM109" s="922"/>
      <c r="AN109" s="922"/>
      <c r="AO109" s="923"/>
      <c r="AP109" s="921" t="s">
        <v>434</v>
      </c>
      <c r="AQ109" s="922"/>
      <c r="AR109" s="922"/>
      <c r="AS109" s="922"/>
      <c r="AT109" s="924"/>
      <c r="AU109" s="941" t="s">
        <v>431</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432</v>
      </c>
      <c r="BR109" s="922"/>
      <c r="BS109" s="922"/>
      <c r="BT109" s="922"/>
      <c r="BU109" s="923"/>
      <c r="BV109" s="921" t="s">
        <v>433</v>
      </c>
      <c r="BW109" s="922"/>
      <c r="BX109" s="922"/>
      <c r="BY109" s="922"/>
      <c r="BZ109" s="923"/>
      <c r="CA109" s="921" t="s">
        <v>306</v>
      </c>
      <c r="CB109" s="922"/>
      <c r="CC109" s="922"/>
      <c r="CD109" s="922"/>
      <c r="CE109" s="923"/>
      <c r="CF109" s="942" t="s">
        <v>434</v>
      </c>
      <c r="CG109" s="942"/>
      <c r="CH109" s="942"/>
      <c r="CI109" s="942"/>
      <c r="CJ109" s="942"/>
      <c r="CK109" s="921" t="s">
        <v>435</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432</v>
      </c>
      <c r="DH109" s="922"/>
      <c r="DI109" s="922"/>
      <c r="DJ109" s="922"/>
      <c r="DK109" s="923"/>
      <c r="DL109" s="921" t="s">
        <v>433</v>
      </c>
      <c r="DM109" s="922"/>
      <c r="DN109" s="922"/>
      <c r="DO109" s="922"/>
      <c r="DP109" s="923"/>
      <c r="DQ109" s="921" t="s">
        <v>306</v>
      </c>
      <c r="DR109" s="922"/>
      <c r="DS109" s="922"/>
      <c r="DT109" s="922"/>
      <c r="DU109" s="923"/>
      <c r="DV109" s="921" t="s">
        <v>434</v>
      </c>
      <c r="DW109" s="922"/>
      <c r="DX109" s="922"/>
      <c r="DY109" s="922"/>
      <c r="DZ109" s="924"/>
    </row>
    <row r="110" spans="1:131" s="226" customFormat="1" ht="26.25" customHeight="1" x14ac:dyDescent="0.15">
      <c r="A110" s="925" t="s">
        <v>436</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1412871</v>
      </c>
      <c r="AB110" s="929"/>
      <c r="AC110" s="929"/>
      <c r="AD110" s="929"/>
      <c r="AE110" s="930"/>
      <c r="AF110" s="931">
        <v>1428639</v>
      </c>
      <c r="AG110" s="929"/>
      <c r="AH110" s="929"/>
      <c r="AI110" s="929"/>
      <c r="AJ110" s="930"/>
      <c r="AK110" s="931">
        <v>1447343</v>
      </c>
      <c r="AL110" s="929"/>
      <c r="AM110" s="929"/>
      <c r="AN110" s="929"/>
      <c r="AO110" s="930"/>
      <c r="AP110" s="932">
        <v>22.2</v>
      </c>
      <c r="AQ110" s="933"/>
      <c r="AR110" s="933"/>
      <c r="AS110" s="933"/>
      <c r="AT110" s="934"/>
      <c r="AU110" s="935" t="s">
        <v>73</v>
      </c>
      <c r="AV110" s="936"/>
      <c r="AW110" s="936"/>
      <c r="AX110" s="936"/>
      <c r="AY110" s="936"/>
      <c r="AZ110" s="958" t="s">
        <v>437</v>
      </c>
      <c r="BA110" s="926"/>
      <c r="BB110" s="926"/>
      <c r="BC110" s="926"/>
      <c r="BD110" s="926"/>
      <c r="BE110" s="926"/>
      <c r="BF110" s="926"/>
      <c r="BG110" s="926"/>
      <c r="BH110" s="926"/>
      <c r="BI110" s="926"/>
      <c r="BJ110" s="926"/>
      <c r="BK110" s="926"/>
      <c r="BL110" s="926"/>
      <c r="BM110" s="926"/>
      <c r="BN110" s="926"/>
      <c r="BO110" s="926"/>
      <c r="BP110" s="927"/>
      <c r="BQ110" s="959">
        <v>13694164</v>
      </c>
      <c r="BR110" s="960"/>
      <c r="BS110" s="960"/>
      <c r="BT110" s="960"/>
      <c r="BU110" s="960"/>
      <c r="BV110" s="960">
        <v>13579937</v>
      </c>
      <c r="BW110" s="960"/>
      <c r="BX110" s="960"/>
      <c r="BY110" s="960"/>
      <c r="BZ110" s="960"/>
      <c r="CA110" s="960">
        <v>13504020</v>
      </c>
      <c r="CB110" s="960"/>
      <c r="CC110" s="960"/>
      <c r="CD110" s="960"/>
      <c r="CE110" s="960"/>
      <c r="CF110" s="973">
        <v>207.2</v>
      </c>
      <c r="CG110" s="974"/>
      <c r="CH110" s="974"/>
      <c r="CI110" s="974"/>
      <c r="CJ110" s="974"/>
      <c r="CK110" s="975" t="s">
        <v>438</v>
      </c>
      <c r="CL110" s="976"/>
      <c r="CM110" s="958" t="s">
        <v>439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440</v>
      </c>
      <c r="DH110" s="960"/>
      <c r="DI110" s="960"/>
      <c r="DJ110" s="960"/>
      <c r="DK110" s="960"/>
      <c r="DL110" s="960" t="s">
        <v>441</v>
      </c>
      <c r="DM110" s="960"/>
      <c r="DN110" s="960"/>
      <c r="DO110" s="960"/>
      <c r="DP110" s="960"/>
      <c r="DQ110" s="960" t="s">
        <v>413</v>
      </c>
      <c r="DR110" s="960"/>
      <c r="DS110" s="960"/>
      <c r="DT110" s="960"/>
      <c r="DU110" s="960"/>
      <c r="DV110" s="961" t="s">
        <v>413</v>
      </c>
      <c r="DW110" s="961"/>
      <c r="DX110" s="961"/>
      <c r="DY110" s="961"/>
      <c r="DZ110" s="962"/>
    </row>
    <row r="111" spans="1:131" s="226" customFormat="1" ht="26.25" customHeight="1" x14ac:dyDescent="0.15">
      <c r="A111" s="963" t="s">
        <v>442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413</v>
      </c>
      <c r="AB111" s="967"/>
      <c r="AC111" s="967"/>
      <c r="AD111" s="967"/>
      <c r="AE111" s="968"/>
      <c r="AF111" s="969" t="s">
        <v>413</v>
      </c>
      <c r="AG111" s="967"/>
      <c r="AH111" s="967"/>
      <c r="AI111" s="967"/>
      <c r="AJ111" s="968"/>
      <c r="AK111" s="969" t="s">
        <v>413</v>
      </c>
      <c r="AL111" s="967"/>
      <c r="AM111" s="967"/>
      <c r="AN111" s="967"/>
      <c r="AO111" s="968"/>
      <c r="AP111" s="970" t="s">
        <v>413</v>
      </c>
      <c r="AQ111" s="971"/>
      <c r="AR111" s="971"/>
      <c r="AS111" s="971"/>
      <c r="AT111" s="972"/>
      <c r="AU111" s="937"/>
      <c r="AV111" s="938"/>
      <c r="AW111" s="938"/>
      <c r="AX111" s="938"/>
      <c r="AY111" s="938"/>
      <c r="AZ111" s="951" t="s">
        <v>443</v>
      </c>
      <c r="BA111" s="952"/>
      <c r="BB111" s="952"/>
      <c r="BC111" s="952"/>
      <c r="BD111" s="952"/>
      <c r="BE111" s="952"/>
      <c r="BF111" s="952"/>
      <c r="BG111" s="952"/>
      <c r="BH111" s="952"/>
      <c r="BI111" s="952"/>
      <c r="BJ111" s="952"/>
      <c r="BK111" s="952"/>
      <c r="BL111" s="952"/>
      <c r="BM111" s="952"/>
      <c r="BN111" s="952"/>
      <c r="BO111" s="952"/>
      <c r="BP111" s="953"/>
      <c r="BQ111" s="954" t="s">
        <v>413</v>
      </c>
      <c r="BR111" s="955"/>
      <c r="BS111" s="955"/>
      <c r="BT111" s="955"/>
      <c r="BU111" s="955"/>
      <c r="BV111" s="955" t="s">
        <v>413</v>
      </c>
      <c r="BW111" s="955"/>
      <c r="BX111" s="955"/>
      <c r="BY111" s="955"/>
      <c r="BZ111" s="955"/>
      <c r="CA111" s="955" t="s">
        <v>441</v>
      </c>
      <c r="CB111" s="955"/>
      <c r="CC111" s="955"/>
      <c r="CD111" s="955"/>
      <c r="CE111" s="955"/>
      <c r="CF111" s="949" t="s">
        <v>413</v>
      </c>
      <c r="CG111" s="950"/>
      <c r="CH111" s="950"/>
      <c r="CI111" s="950"/>
      <c r="CJ111" s="950"/>
      <c r="CK111" s="977"/>
      <c r="CL111" s="978"/>
      <c r="CM111" s="951" t="s">
        <v>444</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413</v>
      </c>
      <c r="DH111" s="955"/>
      <c r="DI111" s="955"/>
      <c r="DJ111" s="955"/>
      <c r="DK111" s="955"/>
      <c r="DL111" s="955" t="s">
        <v>413</v>
      </c>
      <c r="DM111" s="955"/>
      <c r="DN111" s="955"/>
      <c r="DO111" s="955"/>
      <c r="DP111" s="955"/>
      <c r="DQ111" s="955" t="s">
        <v>413</v>
      </c>
      <c r="DR111" s="955"/>
      <c r="DS111" s="955"/>
      <c r="DT111" s="955"/>
      <c r="DU111" s="955"/>
      <c r="DV111" s="956" t="s">
        <v>441</v>
      </c>
      <c r="DW111" s="956"/>
      <c r="DX111" s="956"/>
      <c r="DY111" s="956"/>
      <c r="DZ111" s="957"/>
    </row>
    <row r="112" spans="1:131" s="226" customFormat="1" ht="26.25" customHeight="1" x14ac:dyDescent="0.15">
      <c r="A112" s="981" t="s">
        <v>445</v>
      </c>
      <c r="B112" s="982"/>
      <c r="C112" s="952" t="s">
        <v>446</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441</v>
      </c>
      <c r="AB112" s="988"/>
      <c r="AC112" s="988"/>
      <c r="AD112" s="988"/>
      <c r="AE112" s="989"/>
      <c r="AF112" s="990" t="s">
        <v>440</v>
      </c>
      <c r="AG112" s="988"/>
      <c r="AH112" s="988"/>
      <c r="AI112" s="988"/>
      <c r="AJ112" s="989"/>
      <c r="AK112" s="990" t="s">
        <v>441</v>
      </c>
      <c r="AL112" s="988"/>
      <c r="AM112" s="988"/>
      <c r="AN112" s="988"/>
      <c r="AO112" s="989"/>
      <c r="AP112" s="991" t="s">
        <v>413</v>
      </c>
      <c r="AQ112" s="992"/>
      <c r="AR112" s="992"/>
      <c r="AS112" s="992"/>
      <c r="AT112" s="993"/>
      <c r="AU112" s="937"/>
      <c r="AV112" s="938"/>
      <c r="AW112" s="938"/>
      <c r="AX112" s="938"/>
      <c r="AY112" s="938"/>
      <c r="AZ112" s="951" t="s">
        <v>447</v>
      </c>
      <c r="BA112" s="952"/>
      <c r="BB112" s="952"/>
      <c r="BC112" s="952"/>
      <c r="BD112" s="952"/>
      <c r="BE112" s="952"/>
      <c r="BF112" s="952"/>
      <c r="BG112" s="952"/>
      <c r="BH112" s="952"/>
      <c r="BI112" s="952"/>
      <c r="BJ112" s="952"/>
      <c r="BK112" s="952"/>
      <c r="BL112" s="952"/>
      <c r="BM112" s="952"/>
      <c r="BN112" s="952"/>
      <c r="BO112" s="952"/>
      <c r="BP112" s="953"/>
      <c r="BQ112" s="954">
        <v>2761579</v>
      </c>
      <c r="BR112" s="955"/>
      <c r="BS112" s="955"/>
      <c r="BT112" s="955"/>
      <c r="BU112" s="955"/>
      <c r="BV112" s="955">
        <v>2764568</v>
      </c>
      <c r="BW112" s="955"/>
      <c r="BX112" s="955"/>
      <c r="BY112" s="955"/>
      <c r="BZ112" s="955"/>
      <c r="CA112" s="955">
        <v>2774154</v>
      </c>
      <c r="CB112" s="955"/>
      <c r="CC112" s="955"/>
      <c r="CD112" s="955"/>
      <c r="CE112" s="955"/>
      <c r="CF112" s="949">
        <v>42.6</v>
      </c>
      <c r="CG112" s="950"/>
      <c r="CH112" s="950"/>
      <c r="CI112" s="950"/>
      <c r="CJ112" s="950"/>
      <c r="CK112" s="977"/>
      <c r="CL112" s="978"/>
      <c r="CM112" s="951" t="s">
        <v>448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441</v>
      </c>
      <c r="DH112" s="955"/>
      <c r="DI112" s="955"/>
      <c r="DJ112" s="955"/>
      <c r="DK112" s="955"/>
      <c r="DL112" s="955" t="s">
        <v>413</v>
      </c>
      <c r="DM112" s="955"/>
      <c r="DN112" s="955"/>
      <c r="DO112" s="955"/>
      <c r="DP112" s="955"/>
      <c r="DQ112" s="955" t="s">
        <v>413</v>
      </c>
      <c r="DR112" s="955"/>
      <c r="DS112" s="955"/>
      <c r="DT112" s="955"/>
      <c r="DU112" s="955"/>
      <c r="DV112" s="956" t="s">
        <v>413</v>
      </c>
      <c r="DW112" s="956"/>
      <c r="DX112" s="956"/>
      <c r="DY112" s="956"/>
      <c r="DZ112" s="957"/>
    </row>
    <row r="113" spans="1:130" s="226" customFormat="1" ht="26.25" customHeight="1" x14ac:dyDescent="0.15">
      <c r="A113" s="983"/>
      <c r="B113" s="984"/>
      <c r="C113" s="952" t="s">
        <v>449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169768</v>
      </c>
      <c r="AB113" s="967"/>
      <c r="AC113" s="967"/>
      <c r="AD113" s="967"/>
      <c r="AE113" s="968"/>
      <c r="AF113" s="969">
        <v>176580</v>
      </c>
      <c r="AG113" s="967"/>
      <c r="AH113" s="967"/>
      <c r="AI113" s="967"/>
      <c r="AJ113" s="968"/>
      <c r="AK113" s="969">
        <v>180918</v>
      </c>
      <c r="AL113" s="967"/>
      <c r="AM113" s="967"/>
      <c r="AN113" s="967"/>
      <c r="AO113" s="968"/>
      <c r="AP113" s="970">
        <v>2.8</v>
      </c>
      <c r="AQ113" s="971"/>
      <c r="AR113" s="971"/>
      <c r="AS113" s="971"/>
      <c r="AT113" s="972"/>
      <c r="AU113" s="937"/>
      <c r="AV113" s="938"/>
      <c r="AW113" s="938"/>
      <c r="AX113" s="938"/>
      <c r="AY113" s="938"/>
      <c r="AZ113" s="951" t="s">
        <v>450</v>
      </c>
      <c r="BA113" s="952"/>
      <c r="BB113" s="952"/>
      <c r="BC113" s="952"/>
      <c r="BD113" s="952"/>
      <c r="BE113" s="952"/>
      <c r="BF113" s="952"/>
      <c r="BG113" s="952"/>
      <c r="BH113" s="952"/>
      <c r="BI113" s="952"/>
      <c r="BJ113" s="952"/>
      <c r="BK113" s="952"/>
      <c r="BL113" s="952"/>
      <c r="BM113" s="952"/>
      <c r="BN113" s="952"/>
      <c r="BO113" s="952"/>
      <c r="BP113" s="953"/>
      <c r="BQ113" s="954">
        <v>1725664</v>
      </c>
      <c r="BR113" s="955"/>
      <c r="BS113" s="955"/>
      <c r="BT113" s="955"/>
      <c r="BU113" s="955"/>
      <c r="BV113" s="955">
        <v>1738637</v>
      </c>
      <c r="BW113" s="955"/>
      <c r="BX113" s="955"/>
      <c r="BY113" s="955"/>
      <c r="BZ113" s="955"/>
      <c r="CA113" s="955">
        <v>2592759</v>
      </c>
      <c r="CB113" s="955"/>
      <c r="CC113" s="955"/>
      <c r="CD113" s="955"/>
      <c r="CE113" s="955"/>
      <c r="CF113" s="949">
        <v>39.799999999999997</v>
      </c>
      <c r="CG113" s="950"/>
      <c r="CH113" s="950"/>
      <c r="CI113" s="950"/>
      <c r="CJ113" s="950"/>
      <c r="CK113" s="977"/>
      <c r="CL113" s="978"/>
      <c r="CM113" s="951" t="s">
        <v>451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441</v>
      </c>
      <c r="DH113" s="988"/>
      <c r="DI113" s="988"/>
      <c r="DJ113" s="988"/>
      <c r="DK113" s="989"/>
      <c r="DL113" s="990" t="s">
        <v>138</v>
      </c>
      <c r="DM113" s="988"/>
      <c r="DN113" s="988"/>
      <c r="DO113" s="988"/>
      <c r="DP113" s="989"/>
      <c r="DQ113" s="990" t="s">
        <v>441</v>
      </c>
      <c r="DR113" s="988"/>
      <c r="DS113" s="988"/>
      <c r="DT113" s="988"/>
      <c r="DU113" s="989"/>
      <c r="DV113" s="991" t="s">
        <v>441</v>
      </c>
      <c r="DW113" s="992"/>
      <c r="DX113" s="992"/>
      <c r="DY113" s="992"/>
      <c r="DZ113" s="993"/>
    </row>
    <row r="114" spans="1:130" s="226" customFormat="1" ht="26.25" customHeight="1" x14ac:dyDescent="0.15">
      <c r="A114" s="983"/>
      <c r="B114" s="984"/>
      <c r="C114" s="952" t="s">
        <v>452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154988</v>
      </c>
      <c r="AB114" s="988"/>
      <c r="AC114" s="988"/>
      <c r="AD114" s="988"/>
      <c r="AE114" s="989"/>
      <c r="AF114" s="990">
        <v>143910</v>
      </c>
      <c r="AG114" s="988"/>
      <c r="AH114" s="988"/>
      <c r="AI114" s="988"/>
      <c r="AJ114" s="989"/>
      <c r="AK114" s="990">
        <v>102029</v>
      </c>
      <c r="AL114" s="988"/>
      <c r="AM114" s="988"/>
      <c r="AN114" s="988"/>
      <c r="AO114" s="989"/>
      <c r="AP114" s="991">
        <v>1.6</v>
      </c>
      <c r="AQ114" s="992"/>
      <c r="AR114" s="992"/>
      <c r="AS114" s="992"/>
      <c r="AT114" s="993"/>
      <c r="AU114" s="937"/>
      <c r="AV114" s="938"/>
      <c r="AW114" s="938"/>
      <c r="AX114" s="938"/>
      <c r="AY114" s="938"/>
      <c r="AZ114" s="951" t="s">
        <v>453</v>
      </c>
      <c r="BA114" s="952"/>
      <c r="BB114" s="952"/>
      <c r="BC114" s="952"/>
      <c r="BD114" s="952"/>
      <c r="BE114" s="952"/>
      <c r="BF114" s="952"/>
      <c r="BG114" s="952"/>
      <c r="BH114" s="952"/>
      <c r="BI114" s="952"/>
      <c r="BJ114" s="952"/>
      <c r="BK114" s="952"/>
      <c r="BL114" s="952"/>
      <c r="BM114" s="952"/>
      <c r="BN114" s="952"/>
      <c r="BO114" s="952"/>
      <c r="BP114" s="953"/>
      <c r="BQ114" s="954">
        <v>2072910</v>
      </c>
      <c r="BR114" s="955"/>
      <c r="BS114" s="955"/>
      <c r="BT114" s="955"/>
      <c r="BU114" s="955"/>
      <c r="BV114" s="955">
        <v>2184900</v>
      </c>
      <c r="BW114" s="955"/>
      <c r="BX114" s="955"/>
      <c r="BY114" s="955"/>
      <c r="BZ114" s="955"/>
      <c r="CA114" s="955">
        <v>2122255</v>
      </c>
      <c r="CB114" s="955"/>
      <c r="CC114" s="955"/>
      <c r="CD114" s="955"/>
      <c r="CE114" s="955"/>
      <c r="CF114" s="949">
        <v>32.6</v>
      </c>
      <c r="CG114" s="950"/>
      <c r="CH114" s="950"/>
      <c r="CI114" s="950"/>
      <c r="CJ114" s="950"/>
      <c r="CK114" s="977"/>
      <c r="CL114" s="978"/>
      <c r="CM114" s="951" t="s">
        <v>454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138</v>
      </c>
      <c r="DH114" s="988"/>
      <c r="DI114" s="988"/>
      <c r="DJ114" s="988"/>
      <c r="DK114" s="989"/>
      <c r="DL114" s="990" t="s">
        <v>138</v>
      </c>
      <c r="DM114" s="988"/>
      <c r="DN114" s="988"/>
      <c r="DO114" s="988"/>
      <c r="DP114" s="989"/>
      <c r="DQ114" s="990" t="s">
        <v>413</v>
      </c>
      <c r="DR114" s="988"/>
      <c r="DS114" s="988"/>
      <c r="DT114" s="988"/>
      <c r="DU114" s="989"/>
      <c r="DV114" s="991" t="s">
        <v>441</v>
      </c>
      <c r="DW114" s="992"/>
      <c r="DX114" s="992"/>
      <c r="DY114" s="992"/>
      <c r="DZ114" s="993"/>
    </row>
    <row r="115" spans="1:130" s="226" customFormat="1" ht="26.25" customHeight="1" x14ac:dyDescent="0.15">
      <c r="A115" s="983"/>
      <c r="B115" s="984"/>
      <c r="C115" s="952" t="s">
        <v>455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413</v>
      </c>
      <c r="AB115" s="967"/>
      <c r="AC115" s="967"/>
      <c r="AD115" s="967"/>
      <c r="AE115" s="968"/>
      <c r="AF115" s="969" t="s">
        <v>441</v>
      </c>
      <c r="AG115" s="967"/>
      <c r="AH115" s="967"/>
      <c r="AI115" s="967"/>
      <c r="AJ115" s="968"/>
      <c r="AK115" s="969" t="s">
        <v>441</v>
      </c>
      <c r="AL115" s="967"/>
      <c r="AM115" s="967"/>
      <c r="AN115" s="967"/>
      <c r="AO115" s="968"/>
      <c r="AP115" s="970" t="s">
        <v>441</v>
      </c>
      <c r="AQ115" s="971"/>
      <c r="AR115" s="971"/>
      <c r="AS115" s="971"/>
      <c r="AT115" s="972"/>
      <c r="AU115" s="937"/>
      <c r="AV115" s="938"/>
      <c r="AW115" s="938"/>
      <c r="AX115" s="938"/>
      <c r="AY115" s="938"/>
      <c r="AZ115" s="951" t="s">
        <v>456</v>
      </c>
      <c r="BA115" s="952"/>
      <c r="BB115" s="952"/>
      <c r="BC115" s="952"/>
      <c r="BD115" s="952"/>
      <c r="BE115" s="952"/>
      <c r="BF115" s="952"/>
      <c r="BG115" s="952"/>
      <c r="BH115" s="952"/>
      <c r="BI115" s="952"/>
      <c r="BJ115" s="952"/>
      <c r="BK115" s="952"/>
      <c r="BL115" s="952"/>
      <c r="BM115" s="952"/>
      <c r="BN115" s="952"/>
      <c r="BO115" s="952"/>
      <c r="BP115" s="953"/>
      <c r="BQ115" s="954" t="s">
        <v>441</v>
      </c>
      <c r="BR115" s="955"/>
      <c r="BS115" s="955"/>
      <c r="BT115" s="955"/>
      <c r="BU115" s="955"/>
      <c r="BV115" s="955" t="s">
        <v>441</v>
      </c>
      <c r="BW115" s="955"/>
      <c r="BX115" s="955"/>
      <c r="BY115" s="955"/>
      <c r="BZ115" s="955"/>
      <c r="CA115" s="955" t="s">
        <v>413</v>
      </c>
      <c r="CB115" s="955"/>
      <c r="CC115" s="955"/>
      <c r="CD115" s="955"/>
      <c r="CE115" s="955"/>
      <c r="CF115" s="949" t="s">
        <v>440</v>
      </c>
      <c r="CG115" s="950"/>
      <c r="CH115" s="950"/>
      <c r="CI115" s="950"/>
      <c r="CJ115" s="950"/>
      <c r="CK115" s="977"/>
      <c r="CL115" s="978"/>
      <c r="CM115" s="951" t="s">
        <v>457</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413</v>
      </c>
      <c r="DH115" s="988"/>
      <c r="DI115" s="988"/>
      <c r="DJ115" s="988"/>
      <c r="DK115" s="989"/>
      <c r="DL115" s="990" t="s">
        <v>441</v>
      </c>
      <c r="DM115" s="988"/>
      <c r="DN115" s="988"/>
      <c r="DO115" s="988"/>
      <c r="DP115" s="989"/>
      <c r="DQ115" s="990" t="s">
        <v>441</v>
      </c>
      <c r="DR115" s="988"/>
      <c r="DS115" s="988"/>
      <c r="DT115" s="988"/>
      <c r="DU115" s="989"/>
      <c r="DV115" s="991" t="s">
        <v>441</v>
      </c>
      <c r="DW115" s="992"/>
      <c r="DX115" s="992"/>
      <c r="DY115" s="992"/>
      <c r="DZ115" s="993"/>
    </row>
    <row r="116" spans="1:130" s="226" customFormat="1" ht="26.25" customHeight="1" x14ac:dyDescent="0.15">
      <c r="A116" s="985"/>
      <c r="B116" s="986"/>
      <c r="C116" s="994" t="s">
        <v>458</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441</v>
      </c>
      <c r="AB116" s="988"/>
      <c r="AC116" s="988"/>
      <c r="AD116" s="988"/>
      <c r="AE116" s="989"/>
      <c r="AF116" s="990" t="s">
        <v>413</v>
      </c>
      <c r="AG116" s="988"/>
      <c r="AH116" s="988"/>
      <c r="AI116" s="988"/>
      <c r="AJ116" s="989"/>
      <c r="AK116" s="990" t="s">
        <v>413</v>
      </c>
      <c r="AL116" s="988"/>
      <c r="AM116" s="988"/>
      <c r="AN116" s="988"/>
      <c r="AO116" s="989"/>
      <c r="AP116" s="991" t="s">
        <v>413</v>
      </c>
      <c r="AQ116" s="992"/>
      <c r="AR116" s="992"/>
      <c r="AS116" s="992"/>
      <c r="AT116" s="993"/>
      <c r="AU116" s="937"/>
      <c r="AV116" s="938"/>
      <c r="AW116" s="938"/>
      <c r="AX116" s="938"/>
      <c r="AY116" s="938"/>
      <c r="AZ116" s="996" t="s">
        <v>459</v>
      </c>
      <c r="BA116" s="997"/>
      <c r="BB116" s="997"/>
      <c r="BC116" s="997"/>
      <c r="BD116" s="997"/>
      <c r="BE116" s="997"/>
      <c r="BF116" s="997"/>
      <c r="BG116" s="997"/>
      <c r="BH116" s="997"/>
      <c r="BI116" s="997"/>
      <c r="BJ116" s="997"/>
      <c r="BK116" s="997"/>
      <c r="BL116" s="997"/>
      <c r="BM116" s="997"/>
      <c r="BN116" s="997"/>
      <c r="BO116" s="997"/>
      <c r="BP116" s="998"/>
      <c r="BQ116" s="954" t="s">
        <v>413</v>
      </c>
      <c r="BR116" s="955"/>
      <c r="BS116" s="955"/>
      <c r="BT116" s="955"/>
      <c r="BU116" s="955"/>
      <c r="BV116" s="955" t="s">
        <v>441</v>
      </c>
      <c r="BW116" s="955"/>
      <c r="BX116" s="955"/>
      <c r="BY116" s="955"/>
      <c r="BZ116" s="955"/>
      <c r="CA116" s="955" t="s">
        <v>441</v>
      </c>
      <c r="CB116" s="955"/>
      <c r="CC116" s="955"/>
      <c r="CD116" s="955"/>
      <c r="CE116" s="955"/>
      <c r="CF116" s="949" t="s">
        <v>441</v>
      </c>
      <c r="CG116" s="950"/>
      <c r="CH116" s="950"/>
      <c r="CI116" s="950"/>
      <c r="CJ116" s="950"/>
      <c r="CK116" s="977"/>
      <c r="CL116" s="978"/>
      <c r="CM116" s="951" t="s">
        <v>460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441</v>
      </c>
      <c r="DH116" s="988"/>
      <c r="DI116" s="988"/>
      <c r="DJ116" s="988"/>
      <c r="DK116" s="989"/>
      <c r="DL116" s="990" t="s">
        <v>441</v>
      </c>
      <c r="DM116" s="988"/>
      <c r="DN116" s="988"/>
      <c r="DO116" s="988"/>
      <c r="DP116" s="989"/>
      <c r="DQ116" s="990" t="s">
        <v>440</v>
      </c>
      <c r="DR116" s="988"/>
      <c r="DS116" s="988"/>
      <c r="DT116" s="988"/>
      <c r="DU116" s="989"/>
      <c r="DV116" s="991" t="s">
        <v>441</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461</v>
      </c>
      <c r="Z117" s="923"/>
      <c r="AA117" s="1007">
        <v>1737627</v>
      </c>
      <c r="AB117" s="1008"/>
      <c r="AC117" s="1008"/>
      <c r="AD117" s="1008"/>
      <c r="AE117" s="1009"/>
      <c r="AF117" s="1010">
        <v>1749129</v>
      </c>
      <c r="AG117" s="1008"/>
      <c r="AH117" s="1008"/>
      <c r="AI117" s="1008"/>
      <c r="AJ117" s="1009"/>
      <c r="AK117" s="1010">
        <v>1730290</v>
      </c>
      <c r="AL117" s="1008"/>
      <c r="AM117" s="1008"/>
      <c r="AN117" s="1008"/>
      <c r="AO117" s="1009"/>
      <c r="AP117" s="1011"/>
      <c r="AQ117" s="1012"/>
      <c r="AR117" s="1012"/>
      <c r="AS117" s="1012"/>
      <c r="AT117" s="1013"/>
      <c r="AU117" s="937"/>
      <c r="AV117" s="938"/>
      <c r="AW117" s="938"/>
      <c r="AX117" s="938"/>
      <c r="AY117" s="938"/>
      <c r="AZ117" s="1003" t="s">
        <v>462</v>
      </c>
      <c r="BA117" s="1004"/>
      <c r="BB117" s="1004"/>
      <c r="BC117" s="1004"/>
      <c r="BD117" s="1004"/>
      <c r="BE117" s="1004"/>
      <c r="BF117" s="1004"/>
      <c r="BG117" s="1004"/>
      <c r="BH117" s="1004"/>
      <c r="BI117" s="1004"/>
      <c r="BJ117" s="1004"/>
      <c r="BK117" s="1004"/>
      <c r="BL117" s="1004"/>
      <c r="BM117" s="1004"/>
      <c r="BN117" s="1004"/>
      <c r="BO117" s="1004"/>
      <c r="BP117" s="1005"/>
      <c r="BQ117" s="954" t="s">
        <v>138</v>
      </c>
      <c r="BR117" s="955"/>
      <c r="BS117" s="955"/>
      <c r="BT117" s="955"/>
      <c r="BU117" s="955"/>
      <c r="BV117" s="955" t="s">
        <v>413</v>
      </c>
      <c r="BW117" s="955"/>
      <c r="BX117" s="955"/>
      <c r="BY117" s="955"/>
      <c r="BZ117" s="955"/>
      <c r="CA117" s="955" t="s">
        <v>413</v>
      </c>
      <c r="CB117" s="955"/>
      <c r="CC117" s="955"/>
      <c r="CD117" s="955"/>
      <c r="CE117" s="955"/>
      <c r="CF117" s="949" t="s">
        <v>413</v>
      </c>
      <c r="CG117" s="950"/>
      <c r="CH117" s="950"/>
      <c r="CI117" s="950"/>
      <c r="CJ117" s="950"/>
      <c r="CK117" s="977"/>
      <c r="CL117" s="978"/>
      <c r="CM117" s="951" t="s">
        <v>463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413</v>
      </c>
      <c r="DH117" s="988"/>
      <c r="DI117" s="988"/>
      <c r="DJ117" s="988"/>
      <c r="DK117" s="989"/>
      <c r="DL117" s="990" t="s">
        <v>413</v>
      </c>
      <c r="DM117" s="988"/>
      <c r="DN117" s="988"/>
      <c r="DO117" s="988"/>
      <c r="DP117" s="989"/>
      <c r="DQ117" s="990" t="s">
        <v>413</v>
      </c>
      <c r="DR117" s="988"/>
      <c r="DS117" s="988"/>
      <c r="DT117" s="988"/>
      <c r="DU117" s="989"/>
      <c r="DV117" s="991" t="s">
        <v>413</v>
      </c>
      <c r="DW117" s="992"/>
      <c r="DX117" s="992"/>
      <c r="DY117" s="992"/>
      <c r="DZ117" s="993"/>
    </row>
    <row r="118" spans="1:130" s="226" customFormat="1" ht="26.25" customHeight="1" x14ac:dyDescent="0.15">
      <c r="A118" s="941" t="s">
        <v>435</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432</v>
      </c>
      <c r="AB118" s="922"/>
      <c r="AC118" s="922"/>
      <c r="AD118" s="922"/>
      <c r="AE118" s="923"/>
      <c r="AF118" s="921" t="s">
        <v>433</v>
      </c>
      <c r="AG118" s="922"/>
      <c r="AH118" s="922"/>
      <c r="AI118" s="922"/>
      <c r="AJ118" s="923"/>
      <c r="AK118" s="921" t="s">
        <v>306</v>
      </c>
      <c r="AL118" s="922"/>
      <c r="AM118" s="922"/>
      <c r="AN118" s="922"/>
      <c r="AO118" s="923"/>
      <c r="AP118" s="999" t="s">
        <v>434</v>
      </c>
      <c r="AQ118" s="1000"/>
      <c r="AR118" s="1000"/>
      <c r="AS118" s="1000"/>
      <c r="AT118" s="1001"/>
      <c r="AU118" s="937"/>
      <c r="AV118" s="938"/>
      <c r="AW118" s="938"/>
      <c r="AX118" s="938"/>
      <c r="AY118" s="938"/>
      <c r="AZ118" s="1002" t="s">
        <v>464</v>
      </c>
      <c r="BA118" s="994"/>
      <c r="BB118" s="994"/>
      <c r="BC118" s="994"/>
      <c r="BD118" s="994"/>
      <c r="BE118" s="994"/>
      <c r="BF118" s="994"/>
      <c r="BG118" s="994"/>
      <c r="BH118" s="994"/>
      <c r="BI118" s="994"/>
      <c r="BJ118" s="994"/>
      <c r="BK118" s="994"/>
      <c r="BL118" s="994"/>
      <c r="BM118" s="994"/>
      <c r="BN118" s="994"/>
      <c r="BO118" s="994"/>
      <c r="BP118" s="995"/>
      <c r="BQ118" s="1028">
        <v>223807</v>
      </c>
      <c r="BR118" s="1029"/>
      <c r="BS118" s="1029"/>
      <c r="BT118" s="1029"/>
      <c r="BU118" s="1029"/>
      <c r="BV118" s="1029" t="s">
        <v>138</v>
      </c>
      <c r="BW118" s="1029"/>
      <c r="BX118" s="1029"/>
      <c r="BY118" s="1029"/>
      <c r="BZ118" s="1029"/>
      <c r="CA118" s="1029" t="s">
        <v>138</v>
      </c>
      <c r="CB118" s="1029"/>
      <c r="CC118" s="1029"/>
      <c r="CD118" s="1029"/>
      <c r="CE118" s="1029"/>
      <c r="CF118" s="949" t="s">
        <v>138</v>
      </c>
      <c r="CG118" s="950"/>
      <c r="CH118" s="950"/>
      <c r="CI118" s="950"/>
      <c r="CJ118" s="950"/>
      <c r="CK118" s="977"/>
      <c r="CL118" s="978"/>
      <c r="CM118" s="951" t="s">
        <v>465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138</v>
      </c>
      <c r="DH118" s="988"/>
      <c r="DI118" s="988"/>
      <c r="DJ118" s="988"/>
      <c r="DK118" s="989"/>
      <c r="DL118" s="990" t="s">
        <v>138</v>
      </c>
      <c r="DM118" s="988"/>
      <c r="DN118" s="988"/>
      <c r="DO118" s="988"/>
      <c r="DP118" s="989"/>
      <c r="DQ118" s="990" t="s">
        <v>138</v>
      </c>
      <c r="DR118" s="988"/>
      <c r="DS118" s="988"/>
      <c r="DT118" s="988"/>
      <c r="DU118" s="989"/>
      <c r="DV118" s="991" t="s">
        <v>138</v>
      </c>
      <c r="DW118" s="992"/>
      <c r="DX118" s="992"/>
      <c r="DY118" s="992"/>
      <c r="DZ118" s="993"/>
    </row>
    <row r="119" spans="1:130" s="226" customFormat="1" ht="26.25" customHeight="1" x14ac:dyDescent="0.15">
      <c r="A119" s="1085" t="s">
        <v>438</v>
      </c>
      <c r="B119" s="976"/>
      <c r="C119" s="958" t="s">
        <v>439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413</v>
      </c>
      <c r="AB119" s="929"/>
      <c r="AC119" s="929"/>
      <c r="AD119" s="929"/>
      <c r="AE119" s="930"/>
      <c r="AF119" s="931" t="s">
        <v>138</v>
      </c>
      <c r="AG119" s="929"/>
      <c r="AH119" s="929"/>
      <c r="AI119" s="929"/>
      <c r="AJ119" s="930"/>
      <c r="AK119" s="931" t="s">
        <v>138</v>
      </c>
      <c r="AL119" s="929"/>
      <c r="AM119" s="929"/>
      <c r="AN119" s="929"/>
      <c r="AO119" s="930"/>
      <c r="AP119" s="932" t="s">
        <v>138</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466</v>
      </c>
      <c r="BP119" s="1034"/>
      <c r="BQ119" s="1028">
        <v>20478124</v>
      </c>
      <c r="BR119" s="1029"/>
      <c r="BS119" s="1029"/>
      <c r="BT119" s="1029"/>
      <c r="BU119" s="1029"/>
      <c r="BV119" s="1029">
        <v>20268042</v>
      </c>
      <c r="BW119" s="1029"/>
      <c r="BX119" s="1029"/>
      <c r="BY119" s="1029"/>
      <c r="BZ119" s="1029"/>
      <c r="CA119" s="1029">
        <v>20993188</v>
      </c>
      <c r="CB119" s="1029"/>
      <c r="CC119" s="1029"/>
      <c r="CD119" s="1029"/>
      <c r="CE119" s="1029"/>
      <c r="CF119" s="1030"/>
      <c r="CG119" s="1031"/>
      <c r="CH119" s="1031"/>
      <c r="CI119" s="1031"/>
      <c r="CJ119" s="1032"/>
      <c r="CK119" s="979"/>
      <c r="CL119" s="980"/>
      <c r="CM119" s="1002" t="s">
        <v>467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413</v>
      </c>
      <c r="DH119" s="1015"/>
      <c r="DI119" s="1015"/>
      <c r="DJ119" s="1015"/>
      <c r="DK119" s="1016"/>
      <c r="DL119" s="1014" t="s">
        <v>413</v>
      </c>
      <c r="DM119" s="1015"/>
      <c r="DN119" s="1015"/>
      <c r="DO119" s="1015"/>
      <c r="DP119" s="1016"/>
      <c r="DQ119" s="1014" t="s">
        <v>413</v>
      </c>
      <c r="DR119" s="1015"/>
      <c r="DS119" s="1015"/>
      <c r="DT119" s="1015"/>
      <c r="DU119" s="1016"/>
      <c r="DV119" s="1017" t="s">
        <v>440</v>
      </c>
      <c r="DW119" s="1018"/>
      <c r="DX119" s="1018"/>
      <c r="DY119" s="1018"/>
      <c r="DZ119" s="1019"/>
    </row>
    <row r="120" spans="1:130" s="226" customFormat="1" ht="26.25" customHeight="1" x14ac:dyDescent="0.15">
      <c r="A120" s="1086"/>
      <c r="B120" s="978"/>
      <c r="C120" s="951" t="s">
        <v>444</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138</v>
      </c>
      <c r="AB120" s="988"/>
      <c r="AC120" s="988"/>
      <c r="AD120" s="988"/>
      <c r="AE120" s="989"/>
      <c r="AF120" s="990" t="s">
        <v>440</v>
      </c>
      <c r="AG120" s="988"/>
      <c r="AH120" s="988"/>
      <c r="AI120" s="988"/>
      <c r="AJ120" s="989"/>
      <c r="AK120" s="990" t="s">
        <v>138</v>
      </c>
      <c r="AL120" s="988"/>
      <c r="AM120" s="988"/>
      <c r="AN120" s="988"/>
      <c r="AO120" s="989"/>
      <c r="AP120" s="991" t="s">
        <v>138</v>
      </c>
      <c r="AQ120" s="992"/>
      <c r="AR120" s="992"/>
      <c r="AS120" s="992"/>
      <c r="AT120" s="993"/>
      <c r="AU120" s="1020" t="s">
        <v>468</v>
      </c>
      <c r="AV120" s="1021"/>
      <c r="AW120" s="1021"/>
      <c r="AX120" s="1021"/>
      <c r="AY120" s="1022"/>
      <c r="AZ120" s="958" t="s">
        <v>469</v>
      </c>
      <c r="BA120" s="926"/>
      <c r="BB120" s="926"/>
      <c r="BC120" s="926"/>
      <c r="BD120" s="926"/>
      <c r="BE120" s="926"/>
      <c r="BF120" s="926"/>
      <c r="BG120" s="926"/>
      <c r="BH120" s="926"/>
      <c r="BI120" s="926"/>
      <c r="BJ120" s="926"/>
      <c r="BK120" s="926"/>
      <c r="BL120" s="926"/>
      <c r="BM120" s="926"/>
      <c r="BN120" s="926"/>
      <c r="BO120" s="926"/>
      <c r="BP120" s="927"/>
      <c r="BQ120" s="959">
        <v>3105245</v>
      </c>
      <c r="BR120" s="960"/>
      <c r="BS120" s="960"/>
      <c r="BT120" s="960"/>
      <c r="BU120" s="960"/>
      <c r="BV120" s="960">
        <v>3059121</v>
      </c>
      <c r="BW120" s="960"/>
      <c r="BX120" s="960"/>
      <c r="BY120" s="960"/>
      <c r="BZ120" s="960"/>
      <c r="CA120" s="960">
        <v>3345402</v>
      </c>
      <c r="CB120" s="960"/>
      <c r="CC120" s="960"/>
      <c r="CD120" s="960"/>
      <c r="CE120" s="960"/>
      <c r="CF120" s="973">
        <v>51.3</v>
      </c>
      <c r="CG120" s="974"/>
      <c r="CH120" s="974"/>
      <c r="CI120" s="974"/>
      <c r="CJ120" s="974"/>
      <c r="CK120" s="1035" t="s">
        <v>470</v>
      </c>
      <c r="CL120" s="1036"/>
      <c r="CM120" s="1036"/>
      <c r="CN120" s="1036"/>
      <c r="CO120" s="1037"/>
      <c r="CP120" s="1043" t="s">
        <v>471</v>
      </c>
      <c r="CQ120" s="1044"/>
      <c r="CR120" s="1044"/>
      <c r="CS120" s="1044"/>
      <c r="CT120" s="1044"/>
      <c r="CU120" s="1044"/>
      <c r="CV120" s="1044"/>
      <c r="CW120" s="1044"/>
      <c r="CX120" s="1044"/>
      <c r="CY120" s="1044"/>
      <c r="CZ120" s="1044"/>
      <c r="DA120" s="1044"/>
      <c r="DB120" s="1044"/>
      <c r="DC120" s="1044"/>
      <c r="DD120" s="1044"/>
      <c r="DE120" s="1044"/>
      <c r="DF120" s="1045"/>
      <c r="DG120" s="959">
        <v>1914333</v>
      </c>
      <c r="DH120" s="960"/>
      <c r="DI120" s="960"/>
      <c r="DJ120" s="960"/>
      <c r="DK120" s="960"/>
      <c r="DL120" s="960">
        <v>1993353</v>
      </c>
      <c r="DM120" s="960"/>
      <c r="DN120" s="960"/>
      <c r="DO120" s="960"/>
      <c r="DP120" s="960"/>
      <c r="DQ120" s="960">
        <v>2076538</v>
      </c>
      <c r="DR120" s="960"/>
      <c r="DS120" s="960"/>
      <c r="DT120" s="960"/>
      <c r="DU120" s="960"/>
      <c r="DV120" s="961">
        <v>31.9</v>
      </c>
      <c r="DW120" s="961"/>
      <c r="DX120" s="961"/>
      <c r="DY120" s="961"/>
      <c r="DZ120" s="962"/>
    </row>
    <row r="121" spans="1:130" s="226" customFormat="1" ht="26.25" customHeight="1" x14ac:dyDescent="0.15">
      <c r="A121" s="1086"/>
      <c r="B121" s="978"/>
      <c r="C121" s="1003" t="s">
        <v>472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413</v>
      </c>
      <c r="AB121" s="988"/>
      <c r="AC121" s="988"/>
      <c r="AD121" s="988"/>
      <c r="AE121" s="989"/>
      <c r="AF121" s="990" t="s">
        <v>413</v>
      </c>
      <c r="AG121" s="988"/>
      <c r="AH121" s="988"/>
      <c r="AI121" s="988"/>
      <c r="AJ121" s="989"/>
      <c r="AK121" s="990" t="s">
        <v>413</v>
      </c>
      <c r="AL121" s="988"/>
      <c r="AM121" s="988"/>
      <c r="AN121" s="988"/>
      <c r="AO121" s="989"/>
      <c r="AP121" s="991" t="s">
        <v>413</v>
      </c>
      <c r="AQ121" s="992"/>
      <c r="AR121" s="992"/>
      <c r="AS121" s="992"/>
      <c r="AT121" s="993"/>
      <c r="AU121" s="1023"/>
      <c r="AV121" s="1024"/>
      <c r="AW121" s="1024"/>
      <c r="AX121" s="1024"/>
      <c r="AY121" s="1025"/>
      <c r="AZ121" s="951" t="s">
        <v>473</v>
      </c>
      <c r="BA121" s="952"/>
      <c r="BB121" s="952"/>
      <c r="BC121" s="952"/>
      <c r="BD121" s="952"/>
      <c r="BE121" s="952"/>
      <c r="BF121" s="952"/>
      <c r="BG121" s="952"/>
      <c r="BH121" s="952"/>
      <c r="BI121" s="952"/>
      <c r="BJ121" s="952"/>
      <c r="BK121" s="952"/>
      <c r="BL121" s="952"/>
      <c r="BM121" s="952"/>
      <c r="BN121" s="952"/>
      <c r="BO121" s="952"/>
      <c r="BP121" s="953"/>
      <c r="BQ121" s="954">
        <v>1891077</v>
      </c>
      <c r="BR121" s="955"/>
      <c r="BS121" s="955"/>
      <c r="BT121" s="955"/>
      <c r="BU121" s="955"/>
      <c r="BV121" s="955">
        <v>1675683</v>
      </c>
      <c r="BW121" s="955"/>
      <c r="BX121" s="955"/>
      <c r="BY121" s="955"/>
      <c r="BZ121" s="955"/>
      <c r="CA121" s="955">
        <v>1692699</v>
      </c>
      <c r="CB121" s="955"/>
      <c r="CC121" s="955"/>
      <c r="CD121" s="955"/>
      <c r="CE121" s="955"/>
      <c r="CF121" s="949">
        <v>26</v>
      </c>
      <c r="CG121" s="950"/>
      <c r="CH121" s="950"/>
      <c r="CI121" s="950"/>
      <c r="CJ121" s="950"/>
      <c r="CK121" s="1038"/>
      <c r="CL121" s="1039"/>
      <c r="CM121" s="1039"/>
      <c r="CN121" s="1039"/>
      <c r="CO121" s="1040"/>
      <c r="CP121" s="1048" t="s">
        <v>474</v>
      </c>
      <c r="CQ121" s="1049"/>
      <c r="CR121" s="1049"/>
      <c r="CS121" s="1049"/>
      <c r="CT121" s="1049"/>
      <c r="CU121" s="1049"/>
      <c r="CV121" s="1049"/>
      <c r="CW121" s="1049"/>
      <c r="CX121" s="1049"/>
      <c r="CY121" s="1049"/>
      <c r="CZ121" s="1049"/>
      <c r="DA121" s="1049"/>
      <c r="DB121" s="1049"/>
      <c r="DC121" s="1049"/>
      <c r="DD121" s="1049"/>
      <c r="DE121" s="1049"/>
      <c r="DF121" s="1050"/>
      <c r="DG121" s="954">
        <v>847246</v>
      </c>
      <c r="DH121" s="955"/>
      <c r="DI121" s="955"/>
      <c r="DJ121" s="955"/>
      <c r="DK121" s="955"/>
      <c r="DL121" s="955">
        <v>771215</v>
      </c>
      <c r="DM121" s="955"/>
      <c r="DN121" s="955"/>
      <c r="DO121" s="955"/>
      <c r="DP121" s="955"/>
      <c r="DQ121" s="955">
        <v>697616</v>
      </c>
      <c r="DR121" s="955"/>
      <c r="DS121" s="955"/>
      <c r="DT121" s="955"/>
      <c r="DU121" s="955"/>
      <c r="DV121" s="956">
        <v>10.7</v>
      </c>
      <c r="DW121" s="956"/>
      <c r="DX121" s="956"/>
      <c r="DY121" s="956"/>
      <c r="DZ121" s="957"/>
    </row>
    <row r="122" spans="1:130" s="226" customFormat="1" ht="26.25" customHeight="1" x14ac:dyDescent="0.15">
      <c r="A122" s="1086"/>
      <c r="B122" s="978"/>
      <c r="C122" s="951" t="s">
        <v>454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413</v>
      </c>
      <c r="AB122" s="988"/>
      <c r="AC122" s="988"/>
      <c r="AD122" s="988"/>
      <c r="AE122" s="989"/>
      <c r="AF122" s="990" t="s">
        <v>413</v>
      </c>
      <c r="AG122" s="988"/>
      <c r="AH122" s="988"/>
      <c r="AI122" s="988"/>
      <c r="AJ122" s="989"/>
      <c r="AK122" s="990" t="s">
        <v>138</v>
      </c>
      <c r="AL122" s="988"/>
      <c r="AM122" s="988"/>
      <c r="AN122" s="988"/>
      <c r="AO122" s="989"/>
      <c r="AP122" s="991" t="s">
        <v>138</v>
      </c>
      <c r="AQ122" s="992"/>
      <c r="AR122" s="992"/>
      <c r="AS122" s="992"/>
      <c r="AT122" s="993"/>
      <c r="AU122" s="1023"/>
      <c r="AV122" s="1024"/>
      <c r="AW122" s="1024"/>
      <c r="AX122" s="1024"/>
      <c r="AY122" s="1025"/>
      <c r="AZ122" s="1002" t="s">
        <v>475</v>
      </c>
      <c r="BA122" s="994"/>
      <c r="BB122" s="994"/>
      <c r="BC122" s="994"/>
      <c r="BD122" s="994"/>
      <c r="BE122" s="994"/>
      <c r="BF122" s="994"/>
      <c r="BG122" s="994"/>
      <c r="BH122" s="994"/>
      <c r="BI122" s="994"/>
      <c r="BJ122" s="994"/>
      <c r="BK122" s="994"/>
      <c r="BL122" s="994"/>
      <c r="BM122" s="994"/>
      <c r="BN122" s="994"/>
      <c r="BO122" s="994"/>
      <c r="BP122" s="995"/>
      <c r="BQ122" s="1028">
        <v>9376599</v>
      </c>
      <c r="BR122" s="1029"/>
      <c r="BS122" s="1029"/>
      <c r="BT122" s="1029"/>
      <c r="BU122" s="1029"/>
      <c r="BV122" s="1029">
        <v>9430356</v>
      </c>
      <c r="BW122" s="1029"/>
      <c r="BX122" s="1029"/>
      <c r="BY122" s="1029"/>
      <c r="BZ122" s="1029"/>
      <c r="CA122" s="1029">
        <v>9628414</v>
      </c>
      <c r="CB122" s="1029"/>
      <c r="CC122" s="1029"/>
      <c r="CD122" s="1029"/>
      <c r="CE122" s="1029"/>
      <c r="CF122" s="1046">
        <v>147.80000000000001</v>
      </c>
      <c r="CG122" s="1047"/>
      <c r="CH122" s="1047"/>
      <c r="CI122" s="1047"/>
      <c r="CJ122" s="1047"/>
      <c r="CK122" s="1038"/>
      <c r="CL122" s="1039"/>
      <c r="CM122" s="1039"/>
      <c r="CN122" s="1039"/>
      <c r="CO122" s="1040"/>
      <c r="CP122" s="1048" t="s">
        <v>476</v>
      </c>
      <c r="CQ122" s="1049"/>
      <c r="CR122" s="1049"/>
      <c r="CS122" s="1049"/>
      <c r="CT122" s="1049"/>
      <c r="CU122" s="1049"/>
      <c r="CV122" s="1049"/>
      <c r="CW122" s="1049"/>
      <c r="CX122" s="1049"/>
      <c r="CY122" s="1049"/>
      <c r="CZ122" s="1049"/>
      <c r="DA122" s="1049"/>
      <c r="DB122" s="1049"/>
      <c r="DC122" s="1049"/>
      <c r="DD122" s="1049"/>
      <c r="DE122" s="1049"/>
      <c r="DF122" s="1050"/>
      <c r="DG122" s="954" t="s">
        <v>413</v>
      </c>
      <c r="DH122" s="955"/>
      <c r="DI122" s="955"/>
      <c r="DJ122" s="955"/>
      <c r="DK122" s="955"/>
      <c r="DL122" s="955" t="s">
        <v>413</v>
      </c>
      <c r="DM122" s="955"/>
      <c r="DN122" s="955"/>
      <c r="DO122" s="955"/>
      <c r="DP122" s="955"/>
      <c r="DQ122" s="955" t="s">
        <v>413</v>
      </c>
      <c r="DR122" s="955"/>
      <c r="DS122" s="955"/>
      <c r="DT122" s="955"/>
      <c r="DU122" s="955"/>
      <c r="DV122" s="956" t="s">
        <v>440</v>
      </c>
      <c r="DW122" s="956"/>
      <c r="DX122" s="956"/>
      <c r="DY122" s="956"/>
      <c r="DZ122" s="957"/>
    </row>
    <row r="123" spans="1:130" s="226" customFormat="1" ht="26.25" customHeight="1" x14ac:dyDescent="0.15">
      <c r="A123" s="1086"/>
      <c r="B123" s="978"/>
      <c r="C123" s="951" t="s">
        <v>460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413</v>
      </c>
      <c r="AB123" s="988"/>
      <c r="AC123" s="988"/>
      <c r="AD123" s="988"/>
      <c r="AE123" s="989"/>
      <c r="AF123" s="990" t="s">
        <v>413</v>
      </c>
      <c r="AG123" s="988"/>
      <c r="AH123" s="988"/>
      <c r="AI123" s="988"/>
      <c r="AJ123" s="989"/>
      <c r="AK123" s="990" t="s">
        <v>413</v>
      </c>
      <c r="AL123" s="988"/>
      <c r="AM123" s="988"/>
      <c r="AN123" s="988"/>
      <c r="AO123" s="989"/>
      <c r="AP123" s="991" t="s">
        <v>138</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477</v>
      </c>
      <c r="BP123" s="1034"/>
      <c r="BQ123" s="1092">
        <v>14372921</v>
      </c>
      <c r="BR123" s="1093"/>
      <c r="BS123" s="1093"/>
      <c r="BT123" s="1093"/>
      <c r="BU123" s="1093"/>
      <c r="BV123" s="1093">
        <v>14165160</v>
      </c>
      <c r="BW123" s="1093"/>
      <c r="BX123" s="1093"/>
      <c r="BY123" s="1093"/>
      <c r="BZ123" s="1093"/>
      <c r="CA123" s="1093">
        <v>14666515</v>
      </c>
      <c r="CB123" s="1093"/>
      <c r="CC123" s="1093"/>
      <c r="CD123" s="1093"/>
      <c r="CE123" s="1093"/>
      <c r="CF123" s="1030"/>
      <c r="CG123" s="1031"/>
      <c r="CH123" s="1031"/>
      <c r="CI123" s="1031"/>
      <c r="CJ123" s="1032"/>
      <c r="CK123" s="1038"/>
      <c r="CL123" s="1039"/>
      <c r="CM123" s="1039"/>
      <c r="CN123" s="1039"/>
      <c r="CO123" s="1040"/>
      <c r="CP123" s="1048" t="s">
        <v>478</v>
      </c>
      <c r="CQ123" s="1049"/>
      <c r="CR123" s="1049"/>
      <c r="CS123" s="1049"/>
      <c r="CT123" s="1049"/>
      <c r="CU123" s="1049"/>
      <c r="CV123" s="1049"/>
      <c r="CW123" s="1049"/>
      <c r="CX123" s="1049"/>
      <c r="CY123" s="1049"/>
      <c r="CZ123" s="1049"/>
      <c r="DA123" s="1049"/>
      <c r="DB123" s="1049"/>
      <c r="DC123" s="1049"/>
      <c r="DD123" s="1049"/>
      <c r="DE123" s="1049"/>
      <c r="DF123" s="1050"/>
      <c r="DG123" s="987" t="s">
        <v>138</v>
      </c>
      <c r="DH123" s="988"/>
      <c r="DI123" s="988"/>
      <c r="DJ123" s="988"/>
      <c r="DK123" s="989"/>
      <c r="DL123" s="990" t="s">
        <v>440</v>
      </c>
      <c r="DM123" s="988"/>
      <c r="DN123" s="988"/>
      <c r="DO123" s="988"/>
      <c r="DP123" s="989"/>
      <c r="DQ123" s="990" t="s">
        <v>413</v>
      </c>
      <c r="DR123" s="988"/>
      <c r="DS123" s="988"/>
      <c r="DT123" s="988"/>
      <c r="DU123" s="989"/>
      <c r="DV123" s="991" t="s">
        <v>413</v>
      </c>
      <c r="DW123" s="992"/>
      <c r="DX123" s="992"/>
      <c r="DY123" s="992"/>
      <c r="DZ123" s="993"/>
    </row>
    <row r="124" spans="1:130" s="226" customFormat="1" ht="26.25" customHeight="1" thickBot="1" x14ac:dyDescent="0.2">
      <c r="A124" s="1086"/>
      <c r="B124" s="978"/>
      <c r="C124" s="951" t="s">
        <v>463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413</v>
      </c>
      <c r="AB124" s="988"/>
      <c r="AC124" s="988"/>
      <c r="AD124" s="988"/>
      <c r="AE124" s="989"/>
      <c r="AF124" s="990" t="s">
        <v>413</v>
      </c>
      <c r="AG124" s="988"/>
      <c r="AH124" s="988"/>
      <c r="AI124" s="988"/>
      <c r="AJ124" s="989"/>
      <c r="AK124" s="990" t="s">
        <v>138</v>
      </c>
      <c r="AL124" s="988"/>
      <c r="AM124" s="988"/>
      <c r="AN124" s="988"/>
      <c r="AO124" s="989"/>
      <c r="AP124" s="991" t="s">
        <v>413</v>
      </c>
      <c r="AQ124" s="992"/>
      <c r="AR124" s="992"/>
      <c r="AS124" s="992"/>
      <c r="AT124" s="993"/>
      <c r="AU124" s="1088" t="s">
        <v>479</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103.4</v>
      </c>
      <c r="BR124" s="1056"/>
      <c r="BS124" s="1056"/>
      <c r="BT124" s="1056"/>
      <c r="BU124" s="1056"/>
      <c r="BV124" s="1056">
        <v>99.7</v>
      </c>
      <c r="BW124" s="1056"/>
      <c r="BX124" s="1056"/>
      <c r="BY124" s="1056"/>
      <c r="BZ124" s="1056"/>
      <c r="CA124" s="1056">
        <v>97</v>
      </c>
      <c r="CB124" s="1056"/>
      <c r="CC124" s="1056"/>
      <c r="CD124" s="1056"/>
      <c r="CE124" s="1056"/>
      <c r="CF124" s="1057"/>
      <c r="CG124" s="1058"/>
      <c r="CH124" s="1058"/>
      <c r="CI124" s="1058"/>
      <c r="CJ124" s="1059"/>
      <c r="CK124" s="1041"/>
      <c r="CL124" s="1041"/>
      <c r="CM124" s="1041"/>
      <c r="CN124" s="1041"/>
      <c r="CO124" s="1042"/>
      <c r="CP124" s="1048" t="s">
        <v>480</v>
      </c>
      <c r="CQ124" s="1049"/>
      <c r="CR124" s="1049"/>
      <c r="CS124" s="1049"/>
      <c r="CT124" s="1049"/>
      <c r="CU124" s="1049"/>
      <c r="CV124" s="1049"/>
      <c r="CW124" s="1049"/>
      <c r="CX124" s="1049"/>
      <c r="CY124" s="1049"/>
      <c r="CZ124" s="1049"/>
      <c r="DA124" s="1049"/>
      <c r="DB124" s="1049"/>
      <c r="DC124" s="1049"/>
      <c r="DD124" s="1049"/>
      <c r="DE124" s="1049"/>
      <c r="DF124" s="1050"/>
      <c r="DG124" s="1033" t="s">
        <v>413</v>
      </c>
      <c r="DH124" s="1015"/>
      <c r="DI124" s="1015"/>
      <c r="DJ124" s="1015"/>
      <c r="DK124" s="1016"/>
      <c r="DL124" s="1014" t="s">
        <v>413</v>
      </c>
      <c r="DM124" s="1015"/>
      <c r="DN124" s="1015"/>
      <c r="DO124" s="1015"/>
      <c r="DP124" s="1016"/>
      <c r="DQ124" s="1014" t="s">
        <v>413</v>
      </c>
      <c r="DR124" s="1015"/>
      <c r="DS124" s="1015"/>
      <c r="DT124" s="1015"/>
      <c r="DU124" s="1016"/>
      <c r="DV124" s="1017" t="s">
        <v>413</v>
      </c>
      <c r="DW124" s="1018"/>
      <c r="DX124" s="1018"/>
      <c r="DY124" s="1018"/>
      <c r="DZ124" s="1019"/>
    </row>
    <row r="125" spans="1:130" s="226" customFormat="1" ht="26.25" customHeight="1" x14ac:dyDescent="0.15">
      <c r="A125" s="1086"/>
      <c r="B125" s="978"/>
      <c r="C125" s="951" t="s">
        <v>465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413</v>
      </c>
      <c r="AB125" s="988"/>
      <c r="AC125" s="988"/>
      <c r="AD125" s="988"/>
      <c r="AE125" s="989"/>
      <c r="AF125" s="990" t="s">
        <v>413</v>
      </c>
      <c r="AG125" s="988"/>
      <c r="AH125" s="988"/>
      <c r="AI125" s="988"/>
      <c r="AJ125" s="989"/>
      <c r="AK125" s="990" t="s">
        <v>413</v>
      </c>
      <c r="AL125" s="988"/>
      <c r="AM125" s="988"/>
      <c r="AN125" s="988"/>
      <c r="AO125" s="989"/>
      <c r="AP125" s="991" t="s">
        <v>440</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481</v>
      </c>
      <c r="CL125" s="1036"/>
      <c r="CM125" s="1036"/>
      <c r="CN125" s="1036"/>
      <c r="CO125" s="1037"/>
      <c r="CP125" s="958" t="s">
        <v>482</v>
      </c>
      <c r="CQ125" s="926"/>
      <c r="CR125" s="926"/>
      <c r="CS125" s="926"/>
      <c r="CT125" s="926"/>
      <c r="CU125" s="926"/>
      <c r="CV125" s="926"/>
      <c r="CW125" s="926"/>
      <c r="CX125" s="926"/>
      <c r="CY125" s="926"/>
      <c r="CZ125" s="926"/>
      <c r="DA125" s="926"/>
      <c r="DB125" s="926"/>
      <c r="DC125" s="926"/>
      <c r="DD125" s="926"/>
      <c r="DE125" s="926"/>
      <c r="DF125" s="927"/>
      <c r="DG125" s="959" t="s">
        <v>440</v>
      </c>
      <c r="DH125" s="960"/>
      <c r="DI125" s="960"/>
      <c r="DJ125" s="960"/>
      <c r="DK125" s="960"/>
      <c r="DL125" s="960" t="s">
        <v>138</v>
      </c>
      <c r="DM125" s="960"/>
      <c r="DN125" s="960"/>
      <c r="DO125" s="960"/>
      <c r="DP125" s="960"/>
      <c r="DQ125" s="960" t="s">
        <v>413</v>
      </c>
      <c r="DR125" s="960"/>
      <c r="DS125" s="960"/>
      <c r="DT125" s="960"/>
      <c r="DU125" s="960"/>
      <c r="DV125" s="961" t="s">
        <v>440</v>
      </c>
      <c r="DW125" s="961"/>
      <c r="DX125" s="961"/>
      <c r="DY125" s="961"/>
      <c r="DZ125" s="962"/>
    </row>
    <row r="126" spans="1:130" s="226" customFormat="1" ht="26.25" customHeight="1" thickBot="1" x14ac:dyDescent="0.2">
      <c r="A126" s="1086"/>
      <c r="B126" s="978"/>
      <c r="C126" s="951" t="s">
        <v>467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413</v>
      </c>
      <c r="AB126" s="988"/>
      <c r="AC126" s="988"/>
      <c r="AD126" s="988"/>
      <c r="AE126" s="989"/>
      <c r="AF126" s="990" t="s">
        <v>138</v>
      </c>
      <c r="AG126" s="988"/>
      <c r="AH126" s="988"/>
      <c r="AI126" s="988"/>
      <c r="AJ126" s="989"/>
      <c r="AK126" s="990" t="s">
        <v>413</v>
      </c>
      <c r="AL126" s="988"/>
      <c r="AM126" s="988"/>
      <c r="AN126" s="988"/>
      <c r="AO126" s="989"/>
      <c r="AP126" s="991" t="s">
        <v>440</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483</v>
      </c>
      <c r="CQ126" s="952"/>
      <c r="CR126" s="952"/>
      <c r="CS126" s="952"/>
      <c r="CT126" s="952"/>
      <c r="CU126" s="952"/>
      <c r="CV126" s="952"/>
      <c r="CW126" s="952"/>
      <c r="CX126" s="952"/>
      <c r="CY126" s="952"/>
      <c r="CZ126" s="952"/>
      <c r="DA126" s="952"/>
      <c r="DB126" s="952"/>
      <c r="DC126" s="952"/>
      <c r="DD126" s="952"/>
      <c r="DE126" s="952"/>
      <c r="DF126" s="953"/>
      <c r="DG126" s="954" t="s">
        <v>413</v>
      </c>
      <c r="DH126" s="955"/>
      <c r="DI126" s="955"/>
      <c r="DJ126" s="955"/>
      <c r="DK126" s="955"/>
      <c r="DL126" s="955" t="s">
        <v>413</v>
      </c>
      <c r="DM126" s="955"/>
      <c r="DN126" s="955"/>
      <c r="DO126" s="955"/>
      <c r="DP126" s="955"/>
      <c r="DQ126" s="955" t="s">
        <v>413</v>
      </c>
      <c r="DR126" s="955"/>
      <c r="DS126" s="955"/>
      <c r="DT126" s="955"/>
      <c r="DU126" s="955"/>
      <c r="DV126" s="956" t="s">
        <v>413</v>
      </c>
      <c r="DW126" s="956"/>
      <c r="DX126" s="956"/>
      <c r="DY126" s="956"/>
      <c r="DZ126" s="957"/>
    </row>
    <row r="127" spans="1:130" s="226" customFormat="1" ht="26.25" customHeight="1" x14ac:dyDescent="0.15">
      <c r="A127" s="1087"/>
      <c r="B127" s="980"/>
      <c r="C127" s="1002" t="s">
        <v>484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413</v>
      </c>
      <c r="AB127" s="988"/>
      <c r="AC127" s="988"/>
      <c r="AD127" s="988"/>
      <c r="AE127" s="989"/>
      <c r="AF127" s="990" t="s">
        <v>138</v>
      </c>
      <c r="AG127" s="988"/>
      <c r="AH127" s="988"/>
      <c r="AI127" s="988"/>
      <c r="AJ127" s="989"/>
      <c r="AK127" s="990" t="s">
        <v>138</v>
      </c>
      <c r="AL127" s="988"/>
      <c r="AM127" s="988"/>
      <c r="AN127" s="988"/>
      <c r="AO127" s="989"/>
      <c r="AP127" s="991" t="s">
        <v>138</v>
      </c>
      <c r="AQ127" s="992"/>
      <c r="AR127" s="992"/>
      <c r="AS127" s="992"/>
      <c r="AT127" s="993"/>
      <c r="AU127" s="228"/>
      <c r="AV127" s="228"/>
      <c r="AW127" s="228"/>
      <c r="AX127" s="1060" t="s">
        <v>485</v>
      </c>
      <c r="AY127" s="1061"/>
      <c r="AZ127" s="1061"/>
      <c r="BA127" s="1061"/>
      <c r="BB127" s="1061"/>
      <c r="BC127" s="1061"/>
      <c r="BD127" s="1061"/>
      <c r="BE127" s="1062"/>
      <c r="BF127" s="1063" t="s">
        <v>486</v>
      </c>
      <c r="BG127" s="1061"/>
      <c r="BH127" s="1061"/>
      <c r="BI127" s="1061"/>
      <c r="BJ127" s="1061"/>
      <c r="BK127" s="1061"/>
      <c r="BL127" s="1062"/>
      <c r="BM127" s="1063" t="s">
        <v>487</v>
      </c>
      <c r="BN127" s="1061"/>
      <c r="BO127" s="1061"/>
      <c r="BP127" s="1061"/>
      <c r="BQ127" s="1061"/>
      <c r="BR127" s="1061"/>
      <c r="BS127" s="1062"/>
      <c r="BT127" s="1063" t="s">
        <v>488</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489</v>
      </c>
      <c r="CQ127" s="952"/>
      <c r="CR127" s="952"/>
      <c r="CS127" s="952"/>
      <c r="CT127" s="952"/>
      <c r="CU127" s="952"/>
      <c r="CV127" s="952"/>
      <c r="CW127" s="952"/>
      <c r="CX127" s="952"/>
      <c r="CY127" s="952"/>
      <c r="CZ127" s="952"/>
      <c r="DA127" s="952"/>
      <c r="DB127" s="952"/>
      <c r="DC127" s="952"/>
      <c r="DD127" s="952"/>
      <c r="DE127" s="952"/>
      <c r="DF127" s="953"/>
      <c r="DG127" s="954" t="s">
        <v>413</v>
      </c>
      <c r="DH127" s="955"/>
      <c r="DI127" s="955"/>
      <c r="DJ127" s="955"/>
      <c r="DK127" s="955"/>
      <c r="DL127" s="955" t="s">
        <v>413</v>
      </c>
      <c r="DM127" s="955"/>
      <c r="DN127" s="955"/>
      <c r="DO127" s="955"/>
      <c r="DP127" s="955"/>
      <c r="DQ127" s="955" t="s">
        <v>138</v>
      </c>
      <c r="DR127" s="955"/>
      <c r="DS127" s="955"/>
      <c r="DT127" s="955"/>
      <c r="DU127" s="955"/>
      <c r="DV127" s="956" t="s">
        <v>413</v>
      </c>
      <c r="DW127" s="956"/>
      <c r="DX127" s="956"/>
      <c r="DY127" s="956"/>
      <c r="DZ127" s="957"/>
    </row>
    <row r="128" spans="1:130" s="226" customFormat="1" ht="26.25" customHeight="1" thickBot="1" x14ac:dyDescent="0.2">
      <c r="A128" s="1070" t="s">
        <v>490</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491</v>
      </c>
      <c r="X128" s="1072"/>
      <c r="Y128" s="1072"/>
      <c r="Z128" s="1073"/>
      <c r="AA128" s="1074">
        <v>156984</v>
      </c>
      <c r="AB128" s="1075"/>
      <c r="AC128" s="1075"/>
      <c r="AD128" s="1075"/>
      <c r="AE128" s="1076"/>
      <c r="AF128" s="1077">
        <v>175264</v>
      </c>
      <c r="AG128" s="1075"/>
      <c r="AH128" s="1075"/>
      <c r="AI128" s="1075"/>
      <c r="AJ128" s="1076"/>
      <c r="AK128" s="1077">
        <v>161557</v>
      </c>
      <c r="AL128" s="1075"/>
      <c r="AM128" s="1075"/>
      <c r="AN128" s="1075"/>
      <c r="AO128" s="1076"/>
      <c r="AP128" s="1078"/>
      <c r="AQ128" s="1079"/>
      <c r="AR128" s="1079"/>
      <c r="AS128" s="1079"/>
      <c r="AT128" s="1080"/>
      <c r="AU128" s="228"/>
      <c r="AV128" s="228"/>
      <c r="AW128" s="228"/>
      <c r="AX128" s="925" t="s">
        <v>492</v>
      </c>
      <c r="AY128" s="926"/>
      <c r="AZ128" s="926"/>
      <c r="BA128" s="926"/>
      <c r="BB128" s="926"/>
      <c r="BC128" s="926"/>
      <c r="BD128" s="926"/>
      <c r="BE128" s="927"/>
      <c r="BF128" s="1081" t="s">
        <v>413</v>
      </c>
      <c r="BG128" s="1082"/>
      <c r="BH128" s="1082"/>
      <c r="BI128" s="1082"/>
      <c r="BJ128" s="1082"/>
      <c r="BK128" s="1082"/>
      <c r="BL128" s="1083"/>
      <c r="BM128" s="1081">
        <v>13.95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493</v>
      </c>
      <c r="CQ128" s="755"/>
      <c r="CR128" s="755"/>
      <c r="CS128" s="755"/>
      <c r="CT128" s="755"/>
      <c r="CU128" s="755"/>
      <c r="CV128" s="755"/>
      <c r="CW128" s="755"/>
      <c r="CX128" s="755"/>
      <c r="CY128" s="755"/>
      <c r="CZ128" s="755"/>
      <c r="DA128" s="755"/>
      <c r="DB128" s="755"/>
      <c r="DC128" s="755"/>
      <c r="DD128" s="755"/>
      <c r="DE128" s="755"/>
      <c r="DF128" s="1065"/>
      <c r="DG128" s="1066" t="s">
        <v>138</v>
      </c>
      <c r="DH128" s="1067"/>
      <c r="DI128" s="1067"/>
      <c r="DJ128" s="1067"/>
      <c r="DK128" s="1067"/>
      <c r="DL128" s="1067" t="s">
        <v>440</v>
      </c>
      <c r="DM128" s="1067"/>
      <c r="DN128" s="1067"/>
      <c r="DO128" s="1067"/>
      <c r="DP128" s="1067"/>
      <c r="DQ128" s="1067" t="s">
        <v>413</v>
      </c>
      <c r="DR128" s="1067"/>
      <c r="DS128" s="1067"/>
      <c r="DT128" s="1067"/>
      <c r="DU128" s="1067"/>
      <c r="DV128" s="1068" t="s">
        <v>413</v>
      </c>
      <c r="DW128" s="1068"/>
      <c r="DX128" s="1068"/>
      <c r="DY128" s="1068"/>
      <c r="DZ128" s="1069"/>
    </row>
    <row r="129" spans="1:131" s="226"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494</v>
      </c>
      <c r="X129" s="1100"/>
      <c r="Y129" s="1100"/>
      <c r="Z129" s="1101"/>
      <c r="AA129" s="987">
        <v>6731698</v>
      </c>
      <c r="AB129" s="988"/>
      <c r="AC129" s="988"/>
      <c r="AD129" s="988"/>
      <c r="AE129" s="989"/>
      <c r="AF129" s="990">
        <v>6932605</v>
      </c>
      <c r="AG129" s="988"/>
      <c r="AH129" s="988"/>
      <c r="AI129" s="988"/>
      <c r="AJ129" s="989"/>
      <c r="AK129" s="990">
        <v>7292764</v>
      </c>
      <c r="AL129" s="988"/>
      <c r="AM129" s="988"/>
      <c r="AN129" s="988"/>
      <c r="AO129" s="989"/>
      <c r="AP129" s="1102"/>
      <c r="AQ129" s="1103"/>
      <c r="AR129" s="1103"/>
      <c r="AS129" s="1103"/>
      <c r="AT129" s="1104"/>
      <c r="AU129" s="229"/>
      <c r="AV129" s="229"/>
      <c r="AW129" s="229"/>
      <c r="AX129" s="1094" t="s">
        <v>495</v>
      </c>
      <c r="AY129" s="952"/>
      <c r="AZ129" s="952"/>
      <c r="BA129" s="952"/>
      <c r="BB129" s="952"/>
      <c r="BC129" s="952"/>
      <c r="BD129" s="952"/>
      <c r="BE129" s="953"/>
      <c r="BF129" s="1095" t="s">
        <v>413</v>
      </c>
      <c r="BG129" s="1096"/>
      <c r="BH129" s="1096"/>
      <c r="BI129" s="1096"/>
      <c r="BJ129" s="1096"/>
      <c r="BK129" s="1096"/>
      <c r="BL129" s="1097"/>
      <c r="BM129" s="1095">
        <v>18.95</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497</v>
      </c>
      <c r="X130" s="1100"/>
      <c r="Y130" s="1100"/>
      <c r="Z130" s="1101"/>
      <c r="AA130" s="987">
        <v>828581</v>
      </c>
      <c r="AB130" s="988"/>
      <c r="AC130" s="988"/>
      <c r="AD130" s="988"/>
      <c r="AE130" s="989"/>
      <c r="AF130" s="990">
        <v>811392</v>
      </c>
      <c r="AG130" s="988"/>
      <c r="AH130" s="988"/>
      <c r="AI130" s="988"/>
      <c r="AJ130" s="989"/>
      <c r="AK130" s="990">
        <v>776880</v>
      </c>
      <c r="AL130" s="988"/>
      <c r="AM130" s="988"/>
      <c r="AN130" s="988"/>
      <c r="AO130" s="989"/>
      <c r="AP130" s="1102"/>
      <c r="AQ130" s="1103"/>
      <c r="AR130" s="1103"/>
      <c r="AS130" s="1103"/>
      <c r="AT130" s="1104"/>
      <c r="AU130" s="229"/>
      <c r="AV130" s="229"/>
      <c r="AW130" s="229"/>
      <c r="AX130" s="1094" t="s">
        <v>498</v>
      </c>
      <c r="AY130" s="952"/>
      <c r="AZ130" s="952"/>
      <c r="BA130" s="952"/>
      <c r="BB130" s="952"/>
      <c r="BC130" s="952"/>
      <c r="BD130" s="952"/>
      <c r="BE130" s="953"/>
      <c r="BF130" s="1130">
        <v>12.4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499</v>
      </c>
      <c r="X131" s="1137"/>
      <c r="Y131" s="1137"/>
      <c r="Z131" s="1138"/>
      <c r="AA131" s="1033">
        <v>5903117</v>
      </c>
      <c r="AB131" s="1015"/>
      <c r="AC131" s="1015"/>
      <c r="AD131" s="1015"/>
      <c r="AE131" s="1016"/>
      <c r="AF131" s="1014">
        <v>6121213</v>
      </c>
      <c r="AG131" s="1015"/>
      <c r="AH131" s="1015"/>
      <c r="AI131" s="1015"/>
      <c r="AJ131" s="1016"/>
      <c r="AK131" s="1014">
        <v>6515884</v>
      </c>
      <c r="AL131" s="1015"/>
      <c r="AM131" s="1015"/>
      <c r="AN131" s="1015"/>
      <c r="AO131" s="1016"/>
      <c r="AP131" s="1139"/>
      <c r="AQ131" s="1140"/>
      <c r="AR131" s="1140"/>
      <c r="AS131" s="1140"/>
      <c r="AT131" s="1141"/>
      <c r="AU131" s="229"/>
      <c r="AV131" s="229"/>
      <c r="AW131" s="229"/>
      <c r="AX131" s="1112" t="s">
        <v>500</v>
      </c>
      <c r="AY131" s="755"/>
      <c r="AZ131" s="755"/>
      <c r="BA131" s="755"/>
      <c r="BB131" s="755"/>
      <c r="BC131" s="755"/>
      <c r="BD131" s="755"/>
      <c r="BE131" s="1065"/>
      <c r="BF131" s="1113">
        <v>97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501</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502</v>
      </c>
      <c r="W132" s="1123"/>
      <c r="X132" s="1123"/>
      <c r="Y132" s="1123"/>
      <c r="Z132" s="1124"/>
      <c r="AA132" s="1125">
        <v>12.74008291</v>
      </c>
      <c r="AB132" s="1126"/>
      <c r="AC132" s="1126"/>
      <c r="AD132" s="1126"/>
      <c r="AE132" s="1127"/>
      <c r="AF132" s="1128">
        <v>12.456235960000001</v>
      </c>
      <c r="AG132" s="1126"/>
      <c r="AH132" s="1126"/>
      <c r="AI132" s="1126"/>
      <c r="AJ132" s="1127"/>
      <c r="AK132" s="1128">
        <v>12.15265649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503</v>
      </c>
      <c r="W133" s="1106"/>
      <c r="X133" s="1106"/>
      <c r="Y133" s="1106"/>
      <c r="Z133" s="1107"/>
      <c r="AA133" s="1108">
        <v>12.5</v>
      </c>
      <c r="AB133" s="1109"/>
      <c r="AC133" s="1109"/>
      <c r="AD133" s="1109"/>
      <c r="AE133" s="1110"/>
      <c r="AF133" s="1108">
        <v>12.5</v>
      </c>
      <c r="AG133" s="1109"/>
      <c r="AH133" s="1109"/>
      <c r="AI133" s="1109"/>
      <c r="AJ133" s="1110"/>
      <c r="AK133" s="1108">
        <v>12.4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sOi+TTFVWmdCo9DGWiqYMfvURFkjpQ/mArZF19nzbuxU95ZaxsC7hANe49rDfSqxzKdo5uq9klpvmSCAHpysg==" saltValue="c51Sw6MmMCWFVbTlsDIp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vZAu8BZ7MQ6xvliomZb9SVlzrpky08iq4A/RE9l2qGBTX6uQMbKK36okW5GnzSInuRVApQ1Q3v/eG9dbmHzQ==" saltValue="iNg4Nbtq/pWat1dLP4ZNT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512</v>
      </c>
      <c r="AL9" s="1146"/>
      <c r="AM9" s="1146"/>
      <c r="AN9" s="1147"/>
      <c r="AO9" s="277">
        <v>2669174</v>
      </c>
      <c r="AP9" s="277">
        <v>119234</v>
      </c>
      <c r="AQ9" s="278">
        <v>104625</v>
      </c>
      <c r="AR9" s="279">
        <v>14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513</v>
      </c>
      <c r="AL10" s="1146"/>
      <c r="AM10" s="1146"/>
      <c r="AN10" s="1147"/>
      <c r="AO10" s="280">
        <v>170214</v>
      </c>
      <c r="AP10" s="280">
        <v>7604</v>
      </c>
      <c r="AQ10" s="281">
        <v>9752</v>
      </c>
      <c r="AR10" s="282">
        <v>-22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514</v>
      </c>
      <c r="AL11" s="1146"/>
      <c r="AM11" s="1146"/>
      <c r="AN11" s="1147"/>
      <c r="AO11" s="280">
        <v>220107</v>
      </c>
      <c r="AP11" s="280">
        <v>9832</v>
      </c>
      <c r="AQ11" s="281">
        <v>1608</v>
      </c>
      <c r="AR11" s="282">
        <v>511.4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515</v>
      </c>
      <c r="AL12" s="1146"/>
      <c r="AM12" s="1146"/>
      <c r="AN12" s="1147"/>
      <c r="AO12" s="280" t="s">
        <v>516</v>
      </c>
      <c r="AP12" s="280" t="s">
        <v>516</v>
      </c>
      <c r="AQ12" s="281">
        <v>4</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517</v>
      </c>
      <c r="AL13" s="1146"/>
      <c r="AM13" s="1146"/>
      <c r="AN13" s="1147"/>
      <c r="AO13" s="280">
        <v>140042</v>
      </c>
      <c r="AP13" s="280">
        <v>6256</v>
      </c>
      <c r="AQ13" s="281">
        <v>4175</v>
      </c>
      <c r="AR13" s="282">
        <v>49.8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518</v>
      </c>
      <c r="AL14" s="1146"/>
      <c r="AM14" s="1146"/>
      <c r="AN14" s="1147"/>
      <c r="AO14" s="280">
        <v>75163</v>
      </c>
      <c r="AP14" s="280">
        <v>3358</v>
      </c>
      <c r="AQ14" s="281">
        <v>2340</v>
      </c>
      <c r="AR14" s="282">
        <v>43.5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519</v>
      </c>
      <c r="AL15" s="1149"/>
      <c r="AM15" s="1149"/>
      <c r="AN15" s="1150"/>
      <c r="AO15" s="280">
        <v>-212755</v>
      </c>
      <c r="AP15" s="280">
        <v>-9504</v>
      </c>
      <c r="AQ15" s="281">
        <v>-8060</v>
      </c>
      <c r="AR15" s="282">
        <v>17.899999999999999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3061945</v>
      </c>
      <c r="AP16" s="280">
        <v>136779</v>
      </c>
      <c r="AQ16" s="281">
        <v>114444</v>
      </c>
      <c r="AR16" s="282">
        <v>19.5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524</v>
      </c>
      <c r="AL21" s="1152"/>
      <c r="AM21" s="1152"/>
      <c r="AN21" s="1153"/>
      <c r="AO21" s="293">
        <v>12.11</v>
      </c>
      <c r="AP21" s="294">
        <v>10.6</v>
      </c>
      <c r="AQ21" s="295">
        <v>1.51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525</v>
      </c>
      <c r="AL22" s="1152"/>
      <c r="AM22" s="1152"/>
      <c r="AN22" s="1153"/>
      <c r="AO22" s="298">
        <v>98.1</v>
      </c>
      <c r="AP22" s="299">
        <v>97.5</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526</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529</v>
      </c>
      <c r="AL32" s="1160"/>
      <c r="AM32" s="1160"/>
      <c r="AN32" s="1161"/>
      <c r="AO32" s="308">
        <v>1447343</v>
      </c>
      <c r="AP32" s="308">
        <v>64654</v>
      </c>
      <c r="AQ32" s="309">
        <v>72468</v>
      </c>
      <c r="AR32" s="310">
        <v>-10.8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530</v>
      </c>
      <c r="AL33" s="1160"/>
      <c r="AM33" s="1160"/>
      <c r="AN33" s="1161"/>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531</v>
      </c>
      <c r="AL34" s="1160"/>
      <c r="AM34" s="1160"/>
      <c r="AN34" s="1161"/>
      <c r="AO34" s="308" t="s">
        <v>516</v>
      </c>
      <c r="AP34" s="308" t="s">
        <v>516</v>
      </c>
      <c r="AQ34" s="309">
        <v>1</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532</v>
      </c>
      <c r="AL35" s="1160"/>
      <c r="AM35" s="1160"/>
      <c r="AN35" s="1161"/>
      <c r="AO35" s="308">
        <v>180918</v>
      </c>
      <c r="AP35" s="308">
        <v>8082</v>
      </c>
      <c r="AQ35" s="309">
        <v>17710</v>
      </c>
      <c r="AR35" s="310">
        <v>-54.4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533</v>
      </c>
      <c r="AL36" s="1160"/>
      <c r="AM36" s="1160"/>
      <c r="AN36" s="1161"/>
      <c r="AO36" s="308">
        <v>102029</v>
      </c>
      <c r="AP36" s="308">
        <v>4558</v>
      </c>
      <c r="AQ36" s="309">
        <v>2475</v>
      </c>
      <c r="AR36" s="310">
        <v>84.2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534</v>
      </c>
      <c r="AL37" s="1160"/>
      <c r="AM37" s="1160"/>
      <c r="AN37" s="1161"/>
      <c r="AO37" s="308" t="s">
        <v>516</v>
      </c>
      <c r="AP37" s="308" t="s">
        <v>516</v>
      </c>
      <c r="AQ37" s="309">
        <v>637</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535</v>
      </c>
      <c r="AL38" s="1163"/>
      <c r="AM38" s="1163"/>
      <c r="AN38" s="1164"/>
      <c r="AO38" s="311" t="s">
        <v>516</v>
      </c>
      <c r="AP38" s="311" t="s">
        <v>516</v>
      </c>
      <c r="AQ38" s="312">
        <v>2</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536</v>
      </c>
      <c r="AL39" s="1163"/>
      <c r="AM39" s="1163"/>
      <c r="AN39" s="1164"/>
      <c r="AO39" s="308">
        <v>-161557</v>
      </c>
      <c r="AP39" s="308">
        <v>-7217</v>
      </c>
      <c r="AQ39" s="309">
        <v>-3769</v>
      </c>
      <c r="AR39" s="310">
        <v>91.5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537</v>
      </c>
      <c r="AL40" s="1160"/>
      <c r="AM40" s="1160"/>
      <c r="AN40" s="1161"/>
      <c r="AO40" s="308">
        <v>-776880</v>
      </c>
      <c r="AP40" s="308">
        <v>-34704</v>
      </c>
      <c r="AQ40" s="309">
        <v>-62733</v>
      </c>
      <c r="AR40" s="310">
        <v>-44.7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299</v>
      </c>
      <c r="AL41" s="1166"/>
      <c r="AM41" s="1166"/>
      <c r="AN41" s="1167"/>
      <c r="AO41" s="308">
        <v>791853</v>
      </c>
      <c r="AP41" s="308">
        <v>35373</v>
      </c>
      <c r="AQ41" s="309">
        <v>26792</v>
      </c>
      <c r="AR41" s="310">
        <v>32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507</v>
      </c>
      <c r="AN49" s="1156" t="s">
        <v>541</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1315458</v>
      </c>
      <c r="AN51" s="330">
        <v>54799</v>
      </c>
      <c r="AO51" s="331">
        <v>-3</v>
      </c>
      <c r="AP51" s="332">
        <v>88968</v>
      </c>
      <c r="AQ51" s="333">
        <v>6.8</v>
      </c>
      <c r="AR51" s="334">
        <v>-9.8000000000000007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700409</v>
      </c>
      <c r="AN52" s="338">
        <v>29178</v>
      </c>
      <c r="AO52" s="339">
        <v>-5.8</v>
      </c>
      <c r="AP52" s="340">
        <v>45482</v>
      </c>
      <c r="AQ52" s="341">
        <v>5.5</v>
      </c>
      <c r="AR52" s="342">
        <v>-11.3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1509301</v>
      </c>
      <c r="AN53" s="330">
        <v>63967</v>
      </c>
      <c r="AO53" s="331">
        <v>16.7</v>
      </c>
      <c r="AP53" s="332">
        <v>85173</v>
      </c>
      <c r="AQ53" s="333">
        <v>-4.3</v>
      </c>
      <c r="AR53" s="334">
        <v>21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783254</v>
      </c>
      <c r="AN54" s="338">
        <v>33196</v>
      </c>
      <c r="AO54" s="339">
        <v>13.8</v>
      </c>
      <c r="AP54" s="340">
        <v>43913</v>
      </c>
      <c r="AQ54" s="341">
        <v>-3.4</v>
      </c>
      <c r="AR54" s="342">
        <v>17.2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1527153</v>
      </c>
      <c r="AN55" s="330">
        <v>66062</v>
      </c>
      <c r="AO55" s="331">
        <v>3.3</v>
      </c>
      <c r="AP55" s="332">
        <v>94081</v>
      </c>
      <c r="AQ55" s="333">
        <v>10.5</v>
      </c>
      <c r="AR55" s="334">
        <v>-7.2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673895</v>
      </c>
      <c r="AN56" s="338">
        <v>29151</v>
      </c>
      <c r="AO56" s="339">
        <v>-12.2</v>
      </c>
      <c r="AP56" s="340">
        <v>48949</v>
      </c>
      <c r="AQ56" s="341">
        <v>11.5</v>
      </c>
      <c r="AR56" s="342">
        <v>-23.7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1386374</v>
      </c>
      <c r="AN57" s="330">
        <v>60921</v>
      </c>
      <c r="AO57" s="331">
        <v>-7.8</v>
      </c>
      <c r="AP57" s="332">
        <v>92632</v>
      </c>
      <c r="AQ57" s="333">
        <v>-1.5</v>
      </c>
      <c r="AR57" s="334">
        <v>-6.3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980746</v>
      </c>
      <c r="AN58" s="338">
        <v>43096</v>
      </c>
      <c r="AO58" s="339">
        <v>47.8</v>
      </c>
      <c r="AP58" s="340">
        <v>47978</v>
      </c>
      <c r="AQ58" s="341">
        <v>-2</v>
      </c>
      <c r="AR58" s="342">
        <v>49.8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1438319</v>
      </c>
      <c r="AN59" s="330">
        <v>64251</v>
      </c>
      <c r="AO59" s="331">
        <v>5.5</v>
      </c>
      <c r="AP59" s="332">
        <v>96469</v>
      </c>
      <c r="AQ59" s="333">
        <v>4.0999999999999996</v>
      </c>
      <c r="AR59" s="334">
        <v>1.4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935713</v>
      </c>
      <c r="AN60" s="338">
        <v>41799</v>
      </c>
      <c r="AO60" s="339">
        <v>-3</v>
      </c>
      <c r="AP60" s="340">
        <v>49775</v>
      </c>
      <c r="AQ60" s="341">
        <v>3.7</v>
      </c>
      <c r="AR60" s="342">
        <v>-6.7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1435321</v>
      </c>
      <c r="AN61" s="345">
        <v>62000</v>
      </c>
      <c r="AO61" s="346">
        <v>2.9</v>
      </c>
      <c r="AP61" s="347">
        <v>91465</v>
      </c>
      <c r="AQ61" s="348">
        <v>3.1</v>
      </c>
      <c r="AR61" s="334">
        <v>-0.2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814803</v>
      </c>
      <c r="AN62" s="338">
        <v>35284</v>
      </c>
      <c r="AO62" s="339">
        <v>8.1</v>
      </c>
      <c r="AP62" s="340">
        <v>47219</v>
      </c>
      <c r="AQ62" s="341">
        <v>3.1</v>
      </c>
      <c r="AR62" s="342">
        <v>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4osaE74sd7CRd0oAB9d+N366yt8UNGDKCEDDDwzQhzIRFOvIC7zKfGAK73IqBHY+nuFwRGg+IZP6pzmFaY7fg==" saltValue="WEW0u+Wx/ozi3oK5NPAi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esbQEec46xyxZHR86+ai8WE+8awXcPMGGZpd1WHr0ZRj2IxDX78oDcEW6UpCFROkN02MbqbV6JP2LpF0s/fonQ==" saltValue="7JZ4vPcfmbZeh2y+K4HE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Xm/7k3pw0joqPvpHhaALB/F/pwJcYDctJI2aRHaBZUqoRGL/qehMOJ5Ce/WyHYWBRf+M/57HJ74/CBIFRDeL5w==" saltValue="TtHotTVW7hgvif14mCY+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8" t="s">
        <v>3</v>
      </c>
      <c r="D47" s="1168"/>
      <c r="E47" s="1169"/>
      <c r="F47" s="11">
        <v>33.15</v>
      </c>
      <c r="G47" s="12">
        <v>26.82</v>
      </c>
      <c r="H47" s="12">
        <v>23.98</v>
      </c>
      <c r="I47" s="12">
        <v>23.3</v>
      </c>
      <c r="J47" s="13">
        <v>24.56</v>
      </c>
    </row>
    <row r="48" spans="2:10" ht="57.75" customHeight="1" x14ac:dyDescent="0.15">
      <c r="B48" s="14"/>
      <c r="C48" s="1170" t="s">
        <v>4</v>
      </c>
      <c r="D48" s="1170"/>
      <c r="E48" s="1171"/>
      <c r="F48" s="15">
        <v>1.0900000000000001</v>
      </c>
      <c r="G48" s="16">
        <v>0.43</v>
      </c>
      <c r="H48" s="16">
        <v>0.23</v>
      </c>
      <c r="I48" s="16">
        <v>4.82</v>
      </c>
      <c r="J48" s="17">
        <v>14.15</v>
      </c>
    </row>
    <row r="49" spans="2:10" ht="57.75" customHeight="1" thickBot="1" x14ac:dyDescent="0.2">
      <c r="B49" s="18"/>
      <c r="C49" s="1172" t="s">
        <v>5</v>
      </c>
      <c r="D49" s="1172"/>
      <c r="E49" s="1173"/>
      <c r="F49" s="19" t="s">
        <v>562</v>
      </c>
      <c r="G49" s="20" t="s">
        <v>563</v>
      </c>
      <c r="H49" s="20" t="s">
        <v>564</v>
      </c>
      <c r="I49" s="20">
        <v>4.6100000000000003</v>
      </c>
      <c r="J49" s="21">
        <v>11.97</v>
      </c>
    </row>
    <row r="50" spans="2:10" x14ac:dyDescent="0.15"/>
  </sheetData>
  <sheetProtection algorithmName="SHA-512" hashValue="EeHm9aY8ndvh3+gohuqud7xjrt4xz7gnuLa7ZiUZxNiA/1DVOOZb8NYDxcx5WWccoScD/2PfKEn6ajCBQWHV1g==" saltValue="YDvjc/4RsjV9QBS/H2Ku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2023-03-07T08:53:06Z</cp:lastPrinted>
  <dcterms:created xsi:type="dcterms:W3CDTF">2023-02-20T06:25:05Z</dcterms:created>
  <dcterms:modified xsi:type="dcterms:W3CDTF">2023-09-28T08:38:12Z</dcterms:modified>
  <cp:category/>
</cp:coreProperties>
</file>