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15360" windowHeight="7635" tabRatio="89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<sst xmlns="http://schemas.openxmlformats.org/spreadsheetml/2006/main" count="1158" uniqueCount="608">
  <si>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</si>
  <si>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</si>
  <si>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</si>
  <si>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</si>
  <si>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</si>
  <si>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</si>
  <si>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</si>
  <si>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</si>
  <si>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</si>
  <si>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</si>
  <si>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</si>
  <si>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</si>
  <si>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</si>
  <si>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</si>
  <si>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</si>
  <si>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</si>
  <si>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</si>
  <si>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</si>
  <si>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</si>
  <si>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</si>
  <si>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</si>
  <si>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</si>
  <si>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</si>
  <si>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</si>
  <si>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</si>
  <si>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</si>
  <si>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</si>
  <si>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</si>
  <si>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</si>
  <si>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</si>
  <si>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</si>
  <si>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</si>
  <si>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</si>
  <si>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</si>
  <si>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</si>
  <si>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</si>
  <si>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</si>
  <si>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</si>
  <si>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</si>
  <si>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</si>
  <si>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</si>
  <si>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</si>
  <si>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</si>
  <si>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</si>
  <si>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</si>
  <si>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</si>
  <si>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</si>
  <si>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</si>
  <si>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</si>
  <si>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</si>
  <si>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</si>
  <si>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</si>
  <si>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</si>
  <si>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</si>
  <si>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</si>
  <si>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</si>
  <si>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</si>
  <si>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</si>
  <si>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</si>
  <si>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</si>
  <si>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</si>
  <si>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</si>
  <si>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</si>
  <si>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</si>
  <si>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</si>
  <si>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</si>
  <si>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</si>
  <si>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</si>
  <si>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</si>
  <si>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</si>
  <si>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</si>
  <si>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</si>
  <si>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</si>
  <si>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</si>
  <si>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</si>
  <si>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</si>
  <si>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</si>
  <si>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</si>
  <si>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</si>
  <si>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</si>
  <si>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</si>
  <si>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</si>
  <si>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</si>
  <si>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</si>
  <si>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</si>
  <si>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</si>
  <si>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</si>
  <si>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</si>
  <si>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</si>
  <si>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</si>
  <si>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</si>
  <si>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</si>
  <si>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</si>
  <si>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</si>
  <si>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</si>
  <si>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</si>
  <si>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</si>
  <si>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紀の川市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</si>
  <si>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</si>
  <si>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</si>
  <si>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</si>
  <si>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</si>
  <si>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</si>
  <si>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</si>
  <si>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</si>
  <si>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</si>
  <si>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</si>
  <si>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</si>
  <si>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</si>
  <si>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</si>
  <si>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</si>
  <si>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</si>
  <si>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</si>
  <si>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</si>
  <si>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</si>
  <si>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</si>
  <si>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</si>
  <si>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</si>
  <si>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</si>
  <si>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</si>
  <si>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</si>
  <si>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</si>
  <si>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</si>
  <si>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</si>
  <si>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</si>
  <si>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</si>
  <si>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</si>
  <si>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</si>
  <si>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</si>
  <si>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</si>
  <si>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</si>
  <si>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</si>
  <si>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</si>
  <si>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</si>
  <si>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</si>
  <si>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</si>
  <si>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</si>
  <si>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</si>
  <si>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</si>
  <si>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</si>
  <si>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</si>
  <si>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</si>
  <si>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</si>
  <si>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</si>
  <si>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</si>
  <si>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</si>
  <si>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</si>
  <si>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</si>
  <si>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</si>
  <si>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</si>
  <si>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</si>
  <si>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</si>
  <si>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</si>
  <si>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</si>
  <si>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</si>
  <si>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</si>
  <si>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</si>
  <si>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</si>
  <si>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</si>
  <si>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</si>
  <si>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</si>
  <si>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</si>
  <si>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</si>
  <si>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</si>
  <si>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</si>
  <si>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</si>
  <si>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</si>
  <si>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</si>
  <si>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</si>
  <si>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</si>
  <si>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</si>
  <si>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</si>
  <si>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</si>
  <si>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</si>
  <si>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</si>
  <si>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</si>
  <si>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</si>
  <si>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</si>
  <si>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</si>
  <si>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</si>
  <si>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</si>
  <si>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</si>
  <si>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</si>
  <si>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</si>
  <si>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</si>
  <si>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</si>
  <si>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</si>
  <si>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</si>
  <si>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</si>
  <si>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</si>
  <si>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</si>
  <si>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</si>
  <si>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</si>
  <si>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</si>
  <si>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</si>
  <si>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</si>
  <si>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</si>
  <si>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</si>
  <si>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</si>
  <si>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</si>
  <si>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</si>
  <si>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</si>
  <si>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</si>
  <si>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</si>
  <si>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</si>
  <si>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</si>
  <si>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</si>
  <si>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</si>
  <si>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</si>
  <si>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</si>
  <si>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</si>
  <si>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和歌山県紀の川市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</si>
  <si>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</si>
  <si>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</si>
  <si>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</si>
  <si>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</si>
  <si>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</si>
  <si>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</si>
  <si>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</si>
  <si>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</si>
  <si>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</si>
  <si>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</si>
  <si>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</si>
  <si>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</si>
  <si>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</si>
  <si>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</si>
  <si>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</si>
  <si>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</si>
  <si>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</si>
  <si>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</si>
  <si>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</si>
  <si>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</si>
  <si>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</si>
  <si>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</si>
  <si>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</si>
  <si>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</si>
  <si>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</si>
  <si>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</si>
  <si>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</si>
  <si>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</si>
  <si>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</si>
  <si>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</si>
  <si>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</si>
  <si>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</si>
  <si>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</si>
  <si>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</si>
  <si>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</si>
  <si>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</si>
  <si>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</si>
  <si>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</si>
  <si>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</si>
  <si>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</si>
  <si>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</si>
  <si>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</si>
  <si>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</si>
  <si>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</si>
  <si>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</si>
  <si>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</si>
  <si>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</si>
  <si>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</si>
  <si>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</si>
  <si>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</si>
  <si>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</si>
  <si>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</si>
  <si>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</si>
  <si>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</si>
  <si>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</si>
  <si>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</si>
  <si>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</si>
  <si>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</si>
  <si>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</si>
  <si>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</si>
  <si>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</si>
  <si>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</si>
  <si>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</si>
  <si>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</si>
  <si>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</si>
  <si>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</si>
  <si>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</si>
  <si>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</si>
  <si>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</si>
  <si>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</si>
  <si>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</si>
  <si>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</si>
  <si>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</si>
  <si>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</si>
  <si>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</si>
  <si>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</si>
  <si>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</si>
  <si>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</si>
  <si>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</si>
  <si>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</si>
  <si>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</si>
  <si>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</si>
  <si>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</si>
  <si>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</si>
  <si>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</si>
  <si>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</si>
  <si>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</si>
  <si>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</si>
  <si>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</si>
  <si>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</si>
  <si>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</si>
  <si>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</si>
  <si>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</si>
  <si>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</si>
  <si>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</si>
  <si>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</si>
  <si>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</si>
  <si>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</si>
  <si>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</si>
  <si>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</si>
  <si>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</si>
  <si>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</si>
  <si>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</si>
  <si>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</si>
  <si>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</si>
  <si>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</si>
  <si>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</si>
  <si>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</si>
  <si>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</si>
  <si>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</si>
  <si>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</si>
  <si>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</si>
  <si>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</si>
  <si>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</si>
  <si>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</si>
  <si>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</si>
  <si>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</si>
  <si>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</si>
  <si>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</si>
  <si>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</si>
  <si>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</si>
  <si>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</si>
  <si>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</si>
  <si>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</si>
  <si>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</si>
  <si>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</si>
  <si>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</si>
  <si>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</si>
  <si>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</si>
  <si>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</si>
  <si>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</si>
  <si>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</si>
  <si>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</si>
  <si>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</si>
  <si>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</si>
  <si>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</si>
  <si>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</si>
  <si>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</si>
  <si>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</si>
  <si>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</si>
  <si>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</si>
  <si>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</si>
  <si>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</si>
  <si>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</si>
  <si>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</si>
  <si>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</si>
  <si>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</si>
  <si>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</si>
  <si>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</si>
  <si>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</si>
  <si>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</si>
  <si>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</si>
  <si>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</si>
  <si>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</si>
  <si>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和歌山県紀の川市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</si>
  <si>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</si>
  <si>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</si>
  <si>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</si>
  <si>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</si>
  <si>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</si>
  <si>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</si>
  <si>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</si>
  <si>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</si>
  <si>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</si>
  <si>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</si>
  <si>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</si>
  <si>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</si>
  <si>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</si>
  <si>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</si>
  <si>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</si>
  <si>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</si>
  <si>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</si>
  <si>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</si>
  <si>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</si>
  <si>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</si>
  <si>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</si>
  <si>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</si>
  <si>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</si>
  <si>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</si>
  <si>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</si>
  <si>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</si>
  <si>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</si>
  <si>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</si>
  <si>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</si>
  <si>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</si>
  <si>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</si>
  <si>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</si>
  <si>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</si>
  <si>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</si>
  <si>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</si>
  <si>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</si>
  <si>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</si>
  <si>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</si>
  <si>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</si>
  <si>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介護保険事業勘定特別会計</t>
    <phoneticPr fontId="5"/>
  </si>
  <si>
    <t>水道事業会計</t>
    <phoneticPr fontId="5"/>
  </si>
  <si>
    <t>法適用企業</t>
    <phoneticPr fontId="5"/>
  </si>
  <si>
    <t>工業用水道事業会計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</si>
  <si>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</si>
  <si>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</si>
  <si>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</si>
  <si>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</si>
  <si>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</si>
  <si>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</si>
  <si>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</si>
  <si>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</si>
  <si>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</si>
  <si>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</si>
  <si>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</si>
  <si>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</si>
  <si>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</si>
  <si>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</si>
  <si>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</si>
  <si>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</si>
  <si>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</si>
  <si>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</si>
  <si>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</si>
  <si>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</si>
  <si>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</si>
  <si>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</si>
  <si>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</si>
  <si>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</si>
  <si>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</si>
  <si>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</si>
  <si>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</si>
  <si>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</si>
  <si>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</si>
  <si>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</si>
  <si>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</si>
  <si>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</si>
  <si>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</si>
  <si>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</si>
  <si>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</si>
  <si>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</si>
  <si>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</si>
  <si>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</si>
  <si>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</si>
  <si>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</si>
  <si>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</si>
  <si>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</si>
  <si>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</si>
  <si>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</si>
  <si>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</si>
  <si>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</si>
  <si>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</si>
  <si>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</si>
  <si>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</si>
  <si>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</si>
  <si>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</si>
  <si>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</si>
  <si>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</si>
  <si>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</si>
  <si>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</si>
  <si>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</si>
  <si>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</si>
  <si>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</si>
  <si>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</si>
  <si>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</si>
  <si>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</si>
  <si>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</si>
  <si>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</si>
  <si>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</si>
  <si>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介護保険事業勘定特別会計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</si>
  <si>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</si>
  <si>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</si>
  <si>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</si>
  <si>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</si>
  <si>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</si>
  <si>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</si>
  <si>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</si>
  <si>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</si>
  <si>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</si>
  <si>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</si>
  <si>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</si>
  <si>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</si>
  <si>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</si>
  <si>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</si>
  <si>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</si>
  <si>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</si>
  <si>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</si>
  <si>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</si>
  <si>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</si>
  <si>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</si>
  <si>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</si>
  <si>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</si>
  <si>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</si>
  <si>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</si>
  <si>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</si>
  <si>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</si>
  <si>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</si>
  <si>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</si>
  <si>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</si>
  <si>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</si>
  <si>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</si>
  <si>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</si>
  <si>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</si>
  <si>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</si>
  <si>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</si>
  <si>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</si>
  <si>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</si>
  <si>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</si>
  <si>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</si>
  <si>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</si>
  <si>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</si>
  <si>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</si>
  <si>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</si>
  <si>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</si>
  <si>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</si>
  <si>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</si>
  <si>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</si>
  <si>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</si>
  <si>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</si>
  <si>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</si>
  <si>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</si>
  <si>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</si>
  <si>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</si>
  <si>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</si>
  <si>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</si>
  <si>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</si>
  <si>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</si>
  <si>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</si>
  <si>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</si>
  <si>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</si>
  <si>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</si>
  <si>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</si>
  <si>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</si>
  <si>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</si>
  <si>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</si>
  <si>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</si>
  <si>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</si>
  <si>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</si>
  <si>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</si>
  <si>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</si>
  <si>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</si>
  <si>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</si>
  <si>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</si>
  <si>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</si>
  <si>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</si>
  <si>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</si>
  <si>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</si>
  <si>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</si>
  <si>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</si>
  <si>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</si>
  <si>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</si>
  <si>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</si>
  <si>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</si>
  <si>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</si>
  <si>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</si>
  <si>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0.98</t>
  </si>
  <si>
    <t>水道事業会計</t>
  </si>
  <si>
    <t>一般会計</t>
  </si>
  <si>
    <t>介護保険事業勘定特別会計</t>
  </si>
  <si>
    <t>工業用水道事業会計</t>
  </si>
  <si>
    <t>下水道事業会計</t>
  </si>
  <si>
    <t>国民健康保険事業勘定特別会計</t>
  </si>
  <si>
    <t>後期高齢者医療特別会計</t>
  </si>
  <si>
    <t>住宅新築資金等貸付事業特別会計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</si>
  <si>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</si>
  <si>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</si>
  <si>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</si>
  <si>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</si>
  <si>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</si>
  <si>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</si>
  <si>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</si>
  <si>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</si>
  <si>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</si>
  <si>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青洲の里</t>
    <rPh sb="0" eb="2">
      <t>セイシュウ</t>
    </rPh>
    <rPh sb="3" eb="4">
      <t>サト</t>
    </rPh>
    <phoneticPr fontId="2"/>
  </si>
  <si>
    <t>公立那賀病院経営事務組合</t>
    <rPh sb="0" eb="2">
      <t>コウリツ</t>
    </rPh>
    <rPh sb="2" eb="6">
      <t>ナガビョウイン</t>
    </rPh>
    <rPh sb="6" eb="8">
      <t>ケイエイ</t>
    </rPh>
    <rPh sb="8" eb="12">
      <t>ジムクミアイ</t>
    </rPh>
    <phoneticPr fontId="2"/>
  </si>
  <si>
    <t>和歌山県後期高齢者医療広域連合（特別会計）</t>
    <rPh sb="0" eb="4">
      <t>ワカヤマケン</t>
    </rPh>
    <rPh sb="4" eb="9">
      <t>コウキコウレイシャ</t>
    </rPh>
    <rPh sb="9" eb="11">
      <t>イリョウ</t>
    </rPh>
    <rPh sb="11" eb="13">
      <t>コウイキ</t>
    </rPh>
    <rPh sb="13" eb="15">
      <t>レンゴウ</t>
    </rPh>
    <rPh sb="16" eb="18">
      <t>トクベツ</t>
    </rPh>
    <rPh sb="18" eb="20">
      <t>カイケイ</t>
    </rPh>
    <phoneticPr fontId="2"/>
  </si>
  <si>
    <t>和歌山県市町村総合事務組合</t>
    <rPh sb="0" eb="4">
      <t>ワカヤマケン</t>
    </rPh>
    <rPh sb="4" eb="7">
      <t>シチョウソン</t>
    </rPh>
    <rPh sb="7" eb="9">
      <t>ソウゴウ</t>
    </rPh>
    <rPh sb="9" eb="13">
      <t>ジムクミアイ</t>
    </rPh>
    <phoneticPr fontId="2"/>
  </si>
  <si>
    <t>那賀児童福祉施設組合</t>
    <rPh sb="0" eb="2">
      <t>ナガ</t>
    </rPh>
    <rPh sb="2" eb="4">
      <t>ジドウ</t>
    </rPh>
    <rPh sb="4" eb="6">
      <t>フクシ</t>
    </rPh>
    <rPh sb="6" eb="8">
      <t>シセツ</t>
    </rPh>
    <rPh sb="8" eb="10">
      <t>クミアイ</t>
    </rPh>
    <phoneticPr fontId="2"/>
  </si>
  <si>
    <t>那賀広域事務組合</t>
    <rPh sb="0" eb="2">
      <t>ナガ</t>
    </rPh>
    <rPh sb="2" eb="4">
      <t>コウイキ</t>
    </rPh>
    <rPh sb="4" eb="6">
      <t>ジム</t>
    </rPh>
    <rPh sb="6" eb="8">
      <t>クミアイ</t>
    </rPh>
    <phoneticPr fontId="2"/>
  </si>
  <si>
    <t>那賀衛生環境整備組合</t>
    <rPh sb="0" eb="4">
      <t>ナガエイセイ</t>
    </rPh>
    <rPh sb="4" eb="6">
      <t>カンキョウ</t>
    </rPh>
    <rPh sb="6" eb="8">
      <t>セイビ</t>
    </rPh>
    <rPh sb="8" eb="10">
      <t>クミアイ</t>
    </rPh>
    <phoneticPr fontId="2"/>
  </si>
  <si>
    <t>那賀消防組合</t>
    <rPh sb="0" eb="2">
      <t>ナガ</t>
    </rPh>
    <rPh sb="2" eb="4">
      <t>ショウボウ</t>
    </rPh>
    <rPh sb="4" eb="6">
      <t>クミアイ</t>
    </rPh>
    <phoneticPr fontId="2"/>
  </si>
  <si>
    <t>那賀休日急患診療所経営事務組合</t>
    <rPh sb="0" eb="2">
      <t>ナガ</t>
    </rPh>
    <rPh sb="2" eb="6">
      <t>キュウジツキュウカン</t>
    </rPh>
    <rPh sb="6" eb="9">
      <t>シンリョウショ</t>
    </rPh>
    <rPh sb="9" eb="11">
      <t>ケイエイ</t>
    </rPh>
    <rPh sb="11" eb="13">
      <t>ジム</t>
    </rPh>
    <rPh sb="13" eb="15">
      <t>クミアイ</t>
    </rPh>
    <phoneticPr fontId="2"/>
  </si>
  <si>
    <t>五色台広域施設組合</t>
    <rPh sb="0" eb="3">
      <t>ゴシキダイ</t>
    </rPh>
    <rPh sb="3" eb="5">
      <t>コウイキ</t>
    </rPh>
    <rPh sb="5" eb="7">
      <t>シセツ</t>
    </rPh>
    <rPh sb="7" eb="9">
      <t>クミアイ</t>
    </rPh>
    <phoneticPr fontId="2"/>
  </si>
  <si>
    <t>和歌山地方税回収機構</t>
    <rPh sb="0" eb="3">
      <t>ワカヤマ</t>
    </rPh>
    <rPh sb="3" eb="6">
      <t>チホウゼイ</t>
    </rPh>
    <rPh sb="6" eb="10">
      <t>カイシュウキコウ</t>
    </rPh>
    <phoneticPr fontId="2"/>
  </si>
  <si>
    <t>和歌山県後期高齢者医療広域連合</t>
    <rPh sb="0" eb="4">
      <t>ワカヤマケン</t>
    </rPh>
    <rPh sb="4" eb="9">
      <t>コウキコウレイシャ</t>
    </rPh>
    <rPh sb="9" eb="11">
      <t>イリョウ</t>
    </rPh>
    <rPh sb="11" eb="13">
      <t>コウイキ</t>
    </rPh>
    <rPh sb="13" eb="15">
      <t>レンゴウ</t>
    </rPh>
    <phoneticPr fontId="2"/>
  </si>
  <si>
    <t>紀の海広域施設組合</t>
    <rPh sb="0" eb="1">
      <t>キ</t>
    </rPh>
    <rPh sb="2" eb="3">
      <t>ウミ</t>
    </rPh>
    <rPh sb="3" eb="5">
      <t>コウイキ</t>
    </rPh>
    <rPh sb="5" eb="7">
      <t>シセツ</t>
    </rPh>
    <rPh sb="7" eb="9">
      <t>クミアイ</t>
    </rPh>
    <phoneticPr fontId="2"/>
  </si>
  <si>
    <t>地域振興基金</t>
    <rPh sb="0" eb="2">
      <t>チイキ</t>
    </rPh>
    <rPh sb="2" eb="6">
      <t>シンコウキキン</t>
    </rPh>
    <phoneticPr fontId="5"/>
  </si>
  <si>
    <t>公共施設等整備基金</t>
    <rPh sb="0" eb="4">
      <t>コウキョウシセツ</t>
    </rPh>
    <rPh sb="4" eb="5">
      <t>トウ</t>
    </rPh>
    <rPh sb="5" eb="9">
      <t>セイビキキン</t>
    </rPh>
    <phoneticPr fontId="5"/>
  </si>
  <si>
    <t>地域福祉基金</t>
    <rPh sb="0" eb="6">
      <t>チイキフクシキキン</t>
    </rPh>
    <phoneticPr fontId="5"/>
  </si>
  <si>
    <t>中山間ふるさと水と土保全対策基金</t>
    <rPh sb="0" eb="3">
      <t>チュウサンカン</t>
    </rPh>
    <rPh sb="7" eb="8">
      <t>ミズ</t>
    </rPh>
    <rPh sb="9" eb="10">
      <t>ツチ</t>
    </rPh>
    <rPh sb="10" eb="14">
      <t>ホゼンタイサク</t>
    </rPh>
    <rPh sb="14" eb="16">
      <t>キキン</t>
    </rPh>
    <phoneticPr fontId="5"/>
  </si>
  <si>
    <t>人材育成基金</t>
    <rPh sb="0" eb="2">
      <t>ジンザイ</t>
    </rPh>
    <rPh sb="2" eb="4">
      <t>イクセイ</t>
    </rPh>
    <rPh sb="4" eb="6">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</si>
  <si>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</si>
  <si>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</si>
  <si>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</si>
  <si>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将来負担比率については、平成29年度以降算定されていない。
　一方で、老朽化施設を多く抱えていることで、有形固定資産減価償却率は類似団体平均を上回っている。今後、計画的な施設の更新や再編に大きな財政負担が必要になることが分かる。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</si>
  <si>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</si>
  <si>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</si>
  <si>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</si>
  <si>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</si>
  <si>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</si>
  <si>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</si>
  <si>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将来負担比率については、平成29年度以降算定されていない。一方で、実質公債費比率については、償還額の減少により減少している。
　類似団体平均と比較すると、実質公債費比率は3.0ポイント下回っている。これは、合併特例債を筆頭に、近年借り入れている地方債の多くが交付税算入率が高いため、地方債残高に対して充当される財源が多いことが要因である。つまり、交付税算入率の低い地方債の償還が進んでいる一方で、残っている地方債には一定の財源が確保されていることで、実質公債費比率が平均を下回っている。合併特例事業もピークを過ぎたことで、借入額が減少傾向にあるため、実質公債費比率は年々低くなっていく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</si>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</sst>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4DDF-4DD9-98B0-1C4DC21856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40000</c:v>
                </c:pt>
                <c:pt idx="1">
                  <c:v>53801</c:v>
                </c:pt>
                <c:pt idx="2">
                  <c:v>61578</c:v>
                </c:pt>
                <c:pt idx="3">
                  <c:v>40389</c:v>
                </c:pt>
                <c:pt idx="4">
                  <c:v>46176</c:v>
                </c:pt>
              </c:numCache>
            </c:numRef>
          </c:val>
          <c:smooth val="0"/>
          <c:extLst>
            <c:ext xmlns:c16="http://schemas.microsoft.com/office/drawing/2014/chart" uri="{C3380CC4-5D6E-409C-BE32-E72D297353CC}">
              <c16:uniqueId val="{00000001-4DDF-4DD9-98B0-1C4DC21856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4.1100000000000003</c:v>
                </c:pt>
                <c:pt idx="1">
                  <c:v>4.38</c:v>
                </c:pt>
                <c:pt idx="2">
                  <c:v>6.44</c:v>
                </c:pt>
                <c:pt idx="3">
                  <c:v>5.0199999999999996</c:v>
                </c:pt>
                <c:pt idx="4">
                  <c:v>5.98</c:v>
                </c:pt>
              </c:numCache>
            </c:numRef>
          </c:val>
          <c:extLst>
            <c:ext xmlns:c16="http://schemas.microsoft.com/office/drawing/2014/chart" uri="{C3380CC4-5D6E-409C-BE32-E72D297353CC}">
              <c16:uniqueId val="{00000000-7549-495B-8366-E1CA30302D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26.24</c:v>
                </c:pt>
                <c:pt idx="1">
                  <c:v>27.88</c:v>
                </c:pt>
                <c:pt idx="2">
                  <c:v>30.41</c:v>
                </c:pt>
                <c:pt idx="3">
                  <c:v>31.06</c:v>
                </c:pt>
                <c:pt idx="4">
                  <c:v>29.83</c:v>
                </c:pt>
              </c:numCache>
            </c:numRef>
          </c:val>
          <c:extLst>
            <c:ext xmlns:c16="http://schemas.microsoft.com/office/drawing/2014/chart" uri="{C3380CC4-5D6E-409C-BE32-E72D297353CC}">
              <c16:uniqueId val="{00000001-7549-495B-8366-E1CA30302D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11.56</c:v>
                </c:pt>
                <c:pt idx="1">
                  <c:v>2.09</c:v>
                </c:pt>
                <c:pt idx="2">
                  <c:v>4.07</c:v>
                </c:pt>
                <c:pt idx="3">
                  <c:v>-0.98</c:v>
                </c:pt>
                <c:pt idx="4">
                  <c:v>0.5</c:v>
                </c:pt>
              </c:numCache>
            </c:numRef>
          </c:val>
          <c:smooth val="0"/>
          <c:extLst>
            <c:ext xmlns:c16="http://schemas.microsoft.com/office/drawing/2014/chart" uri="{C3380CC4-5D6E-409C-BE32-E72D297353CC}">
              <c16:uniqueId val="{00000002-7549-495B-8366-E1CA30302D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c:v>
                </c:pt>
                <c:pt idx="2">
                  <c:v>#N/A</c:v>
                </c:pt>
                <c:pt idx="3">
                  <c:v>0.17</c:v>
                </c:pt>
                <c:pt idx="4">
                  <c:v>#N/A</c:v>
                </c:pt>
                <c:pt idx="5">
                  <c:v>0.52</c:v>
                </c:pt>
                <c:pt idx="6">
                  <c:v>#N/A</c:v>
                </c:pt>
                <c:pt idx="7">
                  <c:v>0</c:v>
                </c:pt>
                <c:pt idx="8">
                  <c:v>#N/A</c:v>
                </c:pt>
                <c:pt idx="9">
                  <c:v>0</c:v>
                </c:pt>
              </c:numCache>
            </c:numRef>
          </c:val>
          <c:extLst>
            <c:ext xmlns:c16="http://schemas.microsoft.com/office/drawing/2014/chart" uri="{C3380CC4-5D6E-409C-BE32-E72D297353CC}">
              <c16:uniqueId val="{00000000-F57F-42D5-82AF-3BFEDEE406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7F-42D5-82AF-3BFEDEE406B8}"/>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0.02</c:v>
                </c:pt>
                <c:pt idx="8">
                  <c:v>#N/A</c:v>
                </c:pt>
                <c:pt idx="9">
                  <c:v>0</c:v>
                </c:pt>
              </c:numCache>
            </c:numRef>
          </c:val>
          <c:extLst>
            <c:ext xmlns:c16="http://schemas.microsoft.com/office/drawing/2014/chart" uri="{C3380CC4-5D6E-409C-BE32-E72D297353CC}">
              <c16:uniqueId val="{00000002-F57F-42D5-82AF-3BFEDEE406B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F57F-42D5-82AF-3BFEDEE406B8}"/>
            </c:ext>
          </c:extLst>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2.41</c:v>
                </c:pt>
                <c:pt idx="2">
                  <c:v>#N/A</c:v>
                </c:pt>
                <c:pt idx="3">
                  <c:v>0.26</c:v>
                </c:pt>
                <c:pt idx="4">
                  <c:v>#N/A</c:v>
                </c:pt>
                <c:pt idx="5">
                  <c:v>0.17</c:v>
                </c:pt>
                <c:pt idx="6">
                  <c:v>#N/A</c:v>
                </c:pt>
                <c:pt idx="7">
                  <c:v>0.63</c:v>
                </c:pt>
                <c:pt idx="8">
                  <c:v>#N/A</c:v>
                </c:pt>
                <c:pt idx="9">
                  <c:v>0.26</c:v>
                </c:pt>
              </c:numCache>
            </c:numRef>
          </c:val>
          <c:extLst>
            <c:ext xmlns:c16="http://schemas.microsoft.com/office/drawing/2014/chart" uri="{C3380CC4-5D6E-409C-BE32-E72D297353CC}">
              <c16:uniqueId val="{00000004-F57F-42D5-82AF-3BFEDEE406B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0.3</c:v>
                </c:pt>
                <c:pt idx="8">
                  <c:v>#N/A</c:v>
                </c:pt>
                <c:pt idx="9">
                  <c:v>0.53</c:v>
                </c:pt>
              </c:numCache>
            </c:numRef>
          </c:val>
          <c:extLst>
            <c:ext xmlns:c16="http://schemas.microsoft.com/office/drawing/2014/chart" uri="{C3380CC4-5D6E-409C-BE32-E72D297353CC}">
              <c16:uniqueId val="{00000005-F57F-42D5-82AF-3BFEDEE406B8}"/>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0.67</c:v>
                </c:pt>
                <c:pt idx="2">
                  <c:v>#N/A</c:v>
                </c:pt>
                <c:pt idx="3">
                  <c:v>0.71</c:v>
                </c:pt>
                <c:pt idx="4">
                  <c:v>#N/A</c:v>
                </c:pt>
                <c:pt idx="5">
                  <c:v>0.76</c:v>
                </c:pt>
                <c:pt idx="6">
                  <c:v>#N/A</c:v>
                </c:pt>
                <c:pt idx="7">
                  <c:v>0.81</c:v>
                </c:pt>
                <c:pt idx="8">
                  <c:v>#N/A</c:v>
                </c:pt>
                <c:pt idx="9">
                  <c:v>0.87</c:v>
                </c:pt>
              </c:numCache>
            </c:numRef>
          </c:val>
          <c:extLst>
            <c:ext xmlns:c16="http://schemas.microsoft.com/office/drawing/2014/chart" uri="{C3380CC4-5D6E-409C-BE32-E72D297353CC}">
              <c16:uniqueId val="{00000006-F57F-42D5-82AF-3BFEDEE406B8}"/>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0.27</c:v>
                </c:pt>
                <c:pt idx="2">
                  <c:v>#N/A</c:v>
                </c:pt>
                <c:pt idx="3">
                  <c:v>0.72</c:v>
                </c:pt>
                <c:pt idx="4">
                  <c:v>#N/A</c:v>
                </c:pt>
                <c:pt idx="5">
                  <c:v>1.23</c:v>
                </c:pt>
                <c:pt idx="6">
                  <c:v>#N/A</c:v>
                </c:pt>
                <c:pt idx="7">
                  <c:v>0.81</c:v>
                </c:pt>
                <c:pt idx="8">
                  <c:v>#N/A</c:v>
                </c:pt>
                <c:pt idx="9">
                  <c:v>1.06</c:v>
                </c:pt>
              </c:numCache>
            </c:numRef>
          </c:val>
          <c:extLst>
            <c:ext xmlns:c16="http://schemas.microsoft.com/office/drawing/2014/chart" uri="{C3380CC4-5D6E-409C-BE32-E72D297353CC}">
              <c16:uniqueId val="{00000007-F57F-42D5-82AF-3BFEDEE406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4.09</c:v>
                </c:pt>
                <c:pt idx="2">
                  <c:v>#N/A</c:v>
                </c:pt>
                <c:pt idx="3">
                  <c:v>4.3600000000000003</c:v>
                </c:pt>
                <c:pt idx="4">
                  <c:v>#N/A</c:v>
                </c:pt>
                <c:pt idx="5">
                  <c:v>6.42</c:v>
                </c:pt>
                <c:pt idx="6">
                  <c:v>#N/A</c:v>
                </c:pt>
                <c:pt idx="7">
                  <c:v>5</c:v>
                </c:pt>
                <c:pt idx="8">
                  <c:v>#N/A</c:v>
                </c:pt>
                <c:pt idx="9">
                  <c:v>5.98</c:v>
                </c:pt>
              </c:numCache>
            </c:numRef>
          </c:val>
          <c:extLst>
            <c:ext xmlns:c16="http://schemas.microsoft.com/office/drawing/2014/chart" uri="{C3380CC4-5D6E-409C-BE32-E72D297353CC}">
              <c16:uniqueId val="{00000008-F57F-42D5-82AF-3BFEDEE406B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11.69</c:v>
                </c:pt>
                <c:pt idx="2">
                  <c:v>#N/A</c:v>
                </c:pt>
                <c:pt idx="3">
                  <c:v>11.28</c:v>
                </c:pt>
                <c:pt idx="4">
                  <c:v>#N/A</c:v>
                </c:pt>
                <c:pt idx="5">
                  <c:v>10.58</c:v>
                </c:pt>
                <c:pt idx="6">
                  <c:v>#N/A</c:v>
                </c:pt>
                <c:pt idx="7">
                  <c:v>10.02</c:v>
                </c:pt>
                <c:pt idx="8">
                  <c:v>#N/A</c:v>
                </c:pt>
                <c:pt idx="9">
                  <c:v>9.85</c:v>
                </c:pt>
              </c:numCache>
            </c:numRef>
          </c:val>
          <c:extLst>
            <c:ext xmlns:c16="http://schemas.microsoft.com/office/drawing/2014/chart" uri="{C3380CC4-5D6E-409C-BE32-E72D297353CC}">
              <c16:uniqueId val="{00000009-F57F-42D5-82AF-3BFEDEE406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4364</c:v>
                </c:pt>
                <c:pt idx="5">
                  <c:v>4230</c:v>
                </c:pt>
                <c:pt idx="8">
                  <c:v>4112</c:v>
                </c:pt>
                <c:pt idx="11">
                  <c:v>3826</c:v>
                </c:pt>
                <c:pt idx="14">
                  <c:v>3619</c:v>
                </c:pt>
              </c:numCache>
            </c:numRef>
          </c:val>
          <c:extLst>
            <c:ext xmlns:c16="http://schemas.microsoft.com/office/drawing/2014/chart" uri="{C3380CC4-5D6E-409C-BE32-E72D297353CC}">
              <c16:uniqueId val="{00000000-B645-480B-8FB8-31E7300190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45-480B-8FB8-31E7300190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645-480B-8FB8-31E7300190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355</c:v>
                </c:pt>
                <c:pt idx="3">
                  <c:v>348</c:v>
                </c:pt>
                <c:pt idx="6">
                  <c:v>354</c:v>
                </c:pt>
                <c:pt idx="9">
                  <c:v>393</c:v>
                </c:pt>
                <c:pt idx="12">
                  <c:v>396</c:v>
                </c:pt>
              </c:numCache>
            </c:numRef>
          </c:val>
          <c:extLst>
            <c:ext xmlns:c16="http://schemas.microsoft.com/office/drawing/2014/chart" uri="{C3380CC4-5D6E-409C-BE32-E72D297353CC}">
              <c16:uniqueId val="{00000003-B645-480B-8FB8-31E7300190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634</c:v>
                </c:pt>
                <c:pt idx="3">
                  <c:v>620</c:v>
                </c:pt>
                <c:pt idx="6">
                  <c:v>632</c:v>
                </c:pt>
                <c:pt idx="9">
                  <c:v>440</c:v>
                </c:pt>
                <c:pt idx="12">
                  <c:v>467</c:v>
                </c:pt>
              </c:numCache>
            </c:numRef>
          </c:val>
          <c:extLst>
            <c:ext xmlns:c16="http://schemas.microsoft.com/office/drawing/2014/chart" uri="{C3380CC4-5D6E-409C-BE32-E72D297353CC}">
              <c16:uniqueId val="{00000004-B645-480B-8FB8-31E7300190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45-480B-8FB8-31E7300190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45-480B-8FB8-31E7300190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4614</c:v>
                </c:pt>
                <c:pt idx="3">
                  <c:v>4248</c:v>
                </c:pt>
                <c:pt idx="6">
                  <c:v>4080</c:v>
                </c:pt>
                <c:pt idx="9">
                  <c:v>3698</c:v>
                </c:pt>
                <c:pt idx="12">
                  <c:v>3345</c:v>
                </c:pt>
              </c:numCache>
            </c:numRef>
          </c:val>
          <c:extLst>
            <c:ext xmlns:c16="http://schemas.microsoft.com/office/drawing/2014/chart" uri="{C3380CC4-5D6E-409C-BE32-E72D297353CC}">
              <c16:uniqueId val="{00000007-B645-480B-8FB8-31E7300190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1239</c:v>
                </c:pt>
                <c:pt idx="2">
                  <c:v>#N/A</c:v>
                </c:pt>
                <c:pt idx="3">
                  <c:v>#N/A</c:v>
                </c:pt>
                <c:pt idx="4">
                  <c:v>986</c:v>
                </c:pt>
                <c:pt idx="5">
                  <c:v>#N/A</c:v>
                </c:pt>
                <c:pt idx="6">
                  <c:v>#N/A</c:v>
                </c:pt>
                <c:pt idx="7">
                  <c:v>954</c:v>
                </c:pt>
                <c:pt idx="8">
                  <c:v>#N/A</c:v>
                </c:pt>
                <c:pt idx="9">
                  <c:v>#N/A</c:v>
                </c:pt>
                <c:pt idx="10">
                  <c:v>705</c:v>
                </c:pt>
                <c:pt idx="11">
                  <c:v>#N/A</c:v>
                </c:pt>
                <c:pt idx="12">
                  <c:v>#N/A</c:v>
                </c:pt>
                <c:pt idx="13">
                  <c:v>589</c:v>
                </c:pt>
                <c:pt idx="14">
                  <c:v>#N/A</c:v>
                </c:pt>
              </c:numCache>
            </c:numRef>
          </c:val>
          <c:smooth val="0"/>
          <c:extLst>
            <c:ext xmlns:c16="http://schemas.microsoft.com/office/drawing/2014/chart" uri="{C3380CC4-5D6E-409C-BE32-E72D297353CC}">
              <c16:uniqueId val="{00000008-B645-480B-8FB8-31E7300190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35090</c:v>
                </c:pt>
                <c:pt idx="5">
                  <c:v>33937</c:v>
                </c:pt>
                <c:pt idx="8">
                  <c:v>32929</c:v>
                </c:pt>
                <c:pt idx="11">
                  <c:v>31146</c:v>
                </c:pt>
                <c:pt idx="14">
                  <c:v>29579</c:v>
                </c:pt>
              </c:numCache>
            </c:numRef>
          </c:val>
          <c:extLst>
            <c:ext xmlns:c16="http://schemas.microsoft.com/office/drawing/2014/chart" uri="{C3380CC4-5D6E-409C-BE32-E72D297353CC}">
              <c16:uniqueId val="{00000000-AFEE-44C5-8C75-BE7814107A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3420</c:v>
                </c:pt>
                <c:pt idx="5">
                  <c:v>3405</c:v>
                </c:pt>
                <c:pt idx="8">
                  <c:v>3403</c:v>
                </c:pt>
                <c:pt idx="11">
                  <c:v>3343</c:v>
                </c:pt>
                <c:pt idx="14">
                  <c:v>3180</c:v>
                </c:pt>
              </c:numCache>
            </c:numRef>
          </c:val>
          <c:extLst>
            <c:ext xmlns:c16="http://schemas.microsoft.com/office/drawing/2014/chart" uri="{C3380CC4-5D6E-409C-BE32-E72D297353CC}">
              <c16:uniqueId val="{00000001-AFEE-44C5-8C75-BE7814107A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8890</c:v>
                </c:pt>
                <c:pt idx="5">
                  <c:v>9966</c:v>
                </c:pt>
                <c:pt idx="8">
                  <c:v>10687</c:v>
                </c:pt>
                <c:pt idx="11">
                  <c:v>11116</c:v>
                </c:pt>
                <c:pt idx="14">
                  <c:v>11230</c:v>
                </c:pt>
              </c:numCache>
            </c:numRef>
          </c:val>
          <c:extLst>
            <c:ext xmlns:c16="http://schemas.microsoft.com/office/drawing/2014/chart" uri="{C3380CC4-5D6E-409C-BE32-E72D297353CC}">
              <c16:uniqueId val="{00000002-AFEE-44C5-8C75-BE7814107A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EE-44C5-8C75-BE7814107A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EE-44C5-8C75-BE7814107A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EE-44C5-8C75-BE7814107A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4566</c:v>
                </c:pt>
                <c:pt idx="3">
                  <c:v>4383</c:v>
                </c:pt>
                <c:pt idx="6">
                  <c:v>4362</c:v>
                </c:pt>
                <c:pt idx="9">
                  <c:v>4260</c:v>
                </c:pt>
                <c:pt idx="12">
                  <c:v>4204</c:v>
                </c:pt>
              </c:numCache>
            </c:numRef>
          </c:val>
          <c:extLst>
            <c:ext xmlns:c16="http://schemas.microsoft.com/office/drawing/2014/chart" uri="{C3380CC4-5D6E-409C-BE32-E72D297353CC}">
              <c16:uniqueId val="{00000006-AFEE-44C5-8C75-BE7814107A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2461</c:v>
                </c:pt>
                <c:pt idx="3">
                  <c:v>2320</c:v>
                </c:pt>
                <c:pt idx="6">
                  <c:v>2333</c:v>
                </c:pt>
                <c:pt idx="9">
                  <c:v>2141</c:v>
                </c:pt>
                <c:pt idx="12">
                  <c:v>1869</c:v>
                </c:pt>
              </c:numCache>
            </c:numRef>
          </c:val>
          <c:extLst>
            <c:ext xmlns:c16="http://schemas.microsoft.com/office/drawing/2014/chart" uri="{C3380CC4-5D6E-409C-BE32-E72D297353CC}">
              <c16:uniqueId val="{00000007-AFEE-44C5-8C75-BE7814107A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10629</c:v>
                </c:pt>
                <c:pt idx="3">
                  <c:v>10002</c:v>
                </c:pt>
                <c:pt idx="6">
                  <c:v>9692</c:v>
                </c:pt>
                <c:pt idx="9">
                  <c:v>8383</c:v>
                </c:pt>
                <c:pt idx="12">
                  <c:v>7107</c:v>
                </c:pt>
              </c:numCache>
            </c:numRef>
          </c:val>
          <c:extLst>
            <c:ext xmlns:c16="http://schemas.microsoft.com/office/drawing/2014/chart" uri="{C3380CC4-5D6E-409C-BE32-E72D297353CC}">
              <c16:uniqueId val="{00000008-AFEE-44C5-8C75-BE7814107A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264</c:v>
                </c:pt>
                <c:pt idx="12">
                  <c:v>264</c:v>
                </c:pt>
              </c:numCache>
            </c:numRef>
          </c:val>
          <c:extLst>
            <c:ext xmlns:c16="http://schemas.microsoft.com/office/drawing/2014/chart" uri="{C3380CC4-5D6E-409C-BE32-E72D297353CC}">
              <c16:uniqueId val="{00000009-AFEE-44C5-8C75-BE7814107A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29425</c:v>
                </c:pt>
                <c:pt idx="3">
                  <c:v>28340</c:v>
                </c:pt>
                <c:pt idx="6">
                  <c:v>27564</c:v>
                </c:pt>
                <c:pt idx="9">
                  <c:v>25913</c:v>
                </c:pt>
                <c:pt idx="12">
                  <c:v>24299</c:v>
                </c:pt>
              </c:numCache>
            </c:numRef>
          </c:val>
          <c:extLst>
            <c:ext xmlns:c16="http://schemas.microsoft.com/office/drawing/2014/chart" uri="{C3380CC4-5D6E-409C-BE32-E72D297353CC}">
              <c16:uniqueId val="{0000000A-AFEE-44C5-8C75-BE7814107A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FEE-44C5-8C75-BE7814107A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5582</c:v>
                </c:pt>
                <c:pt idx="1">
                  <c:v>5669</c:v>
                </c:pt>
                <c:pt idx="2">
                  <c:v>5565</c:v>
                </c:pt>
              </c:numCache>
            </c:numRef>
          </c:val>
          <c:extLst>
            <c:ext xmlns:c16="http://schemas.microsoft.com/office/drawing/2014/chart" uri="{C3380CC4-5D6E-409C-BE32-E72D297353CC}">
              <c16:uniqueId val="{00000000-F4B1-4AE5-84D7-E77F52E2A4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2051</c:v>
                </c:pt>
                <c:pt idx="1">
                  <c:v>2345</c:v>
                </c:pt>
                <c:pt idx="2">
                  <c:v>2503</c:v>
                </c:pt>
              </c:numCache>
            </c:numRef>
          </c:val>
          <c:extLst>
            <c:ext xmlns:c16="http://schemas.microsoft.com/office/drawing/2014/chart" uri="{C3380CC4-5D6E-409C-BE32-E72D297353CC}">
              <c16:uniqueId val="{00000001-F4B1-4AE5-84D7-E77F52E2A4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4532</c:v>
                </c:pt>
                <c:pt idx="1">
                  <c:v>4592</c:v>
                </c:pt>
                <c:pt idx="2">
                  <c:v>4758</c:v>
                </c:pt>
              </c:numCache>
            </c:numRef>
          </c:val>
          <c:extLst>
            <c:ext xmlns:c16="http://schemas.microsoft.com/office/drawing/2014/chart" uri="{C3380CC4-5D6E-409C-BE32-E72D297353CC}">
              <c16:uniqueId val="{00000002-F4B1-4AE5-84D7-E77F52E2A40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{1525DE04-6E66-4412-8C65-B18F47B73ABE}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28D-4B25-B1FC-154FAD9AAF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{C1A139E8-D8B5-4B44-B0B9-39FEE6B0A979}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8D-4B25-B1FC-154FAD9AAF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{BD9913E0-76B4-41D0-8EC5-E862811805C2}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8D-4B25-B1FC-154FAD9AAF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{0D812233-6001-4F1F-B698-58CE2A9723E2}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8D-4B25-B1FC-154FAD9AAF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{C0AFF84C-98D6-419A-9435-3B7CC2AC6E93}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8D-4B25-B1FC-154FAD9AAFB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{D396FCC8-A329-495F-A210-6FA276BE6A5D}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28D-4B25-B1FC-154FAD9AAFB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{7EDAFDC8-77F8-4F88-BCDE-8D3EDB2E711E}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28D-4B25-B1FC-154FAD9AAFB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{98D0CC42-D29B-4D8E-8793-63E5447F7516}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28D-4B25-B1FC-154FAD9AAFB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{8D12EFB0-F994-4A04-B636-97C8E862F34D}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28D-4B25-B1FC-154FAD9AAF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63.6</c:v>
                </c:pt>
                <c:pt idx="8">
                  <c:v>64.400000000000006</c:v>
                </c:pt>
                <c:pt idx="16">
                  <c:v>65.2</c:v>
                </c:pt>
                <c:pt idx="24">
                  <c:v>66.2</c:v>
                </c:pt>
                <c:pt idx="32">
                  <c:v>67.2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28D-4B25-B1FC-154FAD9AAF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{100D8A99-DF02-4D55-92CD-2F1BC30F30C6}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28D-4B25-B1FC-154FAD9AAF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{40AA79B4-0E18-44AB-A9E9-B4790D18DF79}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8D-4B25-B1FC-154FAD9AAF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{C4D39A28-30CF-411D-9751-DE002F893956}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8D-4B25-B1FC-154FAD9AAF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{57F90F0B-6E52-47C8-882E-BD28F4E5022B}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8D-4B25-B1FC-154FAD9AAF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{01C86D1B-D507-43D8-A427-77F2101DBA34}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8D-4B25-B1FC-154FAD9AAFB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{C3B6A145-79D1-41BC-BBC9-ABF4D18F7E7E}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28D-4B25-B1FC-154FAD9AAFB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{115DC2AE-113E-4959-B518-2959D490176A}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28D-4B25-B1FC-154FAD9AAFB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{28E7D9FC-6285-47EE-B89E-87C229C57F2C}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28D-4B25-B1FC-154FAD9AAFB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{8AAA55AD-DF7D-45D8-BCCB-729533F48227}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28D-4B25-B1FC-154FAD9AAF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128D-4B25-B1FC-154FAD9AAFB3}"/>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{00BE2B66-6509-4AF0-9BFD-741E8D5F367A}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38F-4EFC-BCB7-E25AEC9346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{BDC957FA-A810-4A1B-A995-35C27623A8C7}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8F-4EFC-BCB7-E25AEC9346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{E580B573-6392-4A32-8BDA-732A1681ED36}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8F-4EFC-BCB7-E25AEC9346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{BFCDA8F8-BF23-4B10-BE8E-B81F5350F7B5}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8F-4EFC-BCB7-E25AEC9346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{F7811DA9-85A9-47A4-90D9-DB24423FF363}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8F-4EFC-BCB7-E25AEC93469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{DFA1ED13-7074-427A-B798-7637F348964A}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38F-4EFC-BCB7-E25AEC93469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{F9781312-2785-41FF-AFEC-3DBCACA7254C}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38F-4EFC-BCB7-E25AEC93469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{57D078F0-FE2C-4D05-988B-56994C89FCC5}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38F-4EFC-BCB7-E25AEC93469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{7B158E79-040B-48C4-9A05-28016B1C4591}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38F-4EFC-BCB7-E25AEC9346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8.5</c:v>
                </c:pt>
                <c:pt idx="16">
                  <c:v>7.2</c:v>
                </c:pt>
                <c:pt idx="24">
                  <c:v>6</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38F-4EFC-BCB7-E25AEC9346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{296535F0-971C-4BDD-9785-AF575046313B}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38F-4EFC-BCB7-E25AEC9346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{5BE960E9-09FC-4E36-BF9B-D8597EDF0AFB}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8F-4EFC-BCB7-E25AEC9346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{4D191964-36D4-4E1B-A33C-1FBD364ACB20}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8F-4EFC-BCB7-E25AEC9346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{FC6C38C7-CF3E-42EE-93DF-9D79AE3DC8FC}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8F-4EFC-BCB7-E25AEC9346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{28EA4B3B-216F-42A9-BACE-6A3E98D55928}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8F-4EFC-BCB7-E25AEC93469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{5DFCD794-659E-401F-9B85-ABB0576C1886}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38F-4EFC-BCB7-E25AEC93469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{4561E6D7-B061-4C4B-8165-BF604F09B021}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38F-4EFC-BCB7-E25AEC93469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{45FADE62-B83F-44C8-9CE0-1CAEC4B1287E}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38F-4EFC-BCB7-E25AEC93469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{4D374285-9CD5-4430-8925-6967564085C3}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38F-4EFC-BCB7-E25AEC9346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038F-4EFC-BCB7-E25AEC934692}"/>
            </c:ext>
          </c:extLst>
        </c:ser>
        <c:dLbls>
          <c:showLegendKey val="0"/>
          <c:showVal val="1"/>
          <c:showCatName val="0"/>
          <c:showSerName val="0"/>
          <c:showPercent val="0"/>
          <c:showBubbleSize val="0"/>
        </c:dLbls>
        <c:axId val="84219776"/>
        <c:axId val="84234240"/>
      </c:scatterChart>
      <c:valAx>
        <c:axId val="84219776"/>
        <c:scaling>
          <c:orientation val="maxMin"/>
          <c:max val="8.1"/>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は、市債の償還が進んだため、減少した。今後、公共施設マネジメント計画に基づく施設の保全事業の増加、過疎対策事業債の積極的な活用を見込んでいるが、合併特例債を活用した公共施設等の整備は一段落しため、定期償還額は今後も減少していく見込みである。</a:t>
          </a:r>
        </a:p>
        <a:p>
          <a:r>
            <a:rPr kumimoji="1" lang="ja-JP" altLang="en-US" sz="1300">
              <a:latin typeface="ＭＳ ゴシック" pitchFamily="49" charset="-128"/>
              <a:ea typeface="ＭＳ ゴシック" pitchFamily="49" charset="-128"/>
            </a:rPr>
            <a:t>　算入公債費等は、合併特例債の元利償還金額の減少により、減少した。</a:t>
          </a:r>
        </a:p>
        <a:p>
          <a:r>
            <a:rPr kumimoji="1" lang="ja-JP" altLang="en-US" sz="1300">
              <a:latin typeface="ＭＳ ゴシック" pitchFamily="49" charset="-128"/>
              <a:ea typeface="ＭＳ ゴシック" pitchFamily="49" charset="-128"/>
            </a:rPr>
            <a:t>　今後も、償還の終了に伴って、交付税算入額も減少していくが、元利償還金の減少のほうが大きいため、実質公債費比率の分子も減少し、比率は改善していく見込みである。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償還額が借入額を上回ったため、減少した。これは、合併特例債を活用して取り組んできた公共施設等の整備がピークを過ぎたことによる。今後も引き続き減少していく見込みである。</a:t>
          </a:r>
        </a:p>
        <a:p>
          <a:r>
            <a:rPr kumimoji="1" lang="ja-JP" altLang="en-US" sz="1400">
              <a:latin typeface="ＭＳ ゴシック" pitchFamily="49" charset="-128"/>
              <a:ea typeface="ＭＳ ゴシック" pitchFamily="49" charset="-128"/>
            </a:rPr>
            <a:t>　公営企業債等繰入見込額は、水道事業会計、下水道事業会計の地方債残高が減少したことにより、減少している。</a:t>
          </a:r>
        </a:p>
        <a:p>
          <a:r>
            <a:rPr kumimoji="1" lang="ja-JP" altLang="en-US" sz="1400">
              <a:latin typeface="ＭＳ ゴシック" pitchFamily="49" charset="-128"/>
              <a:ea typeface="ＭＳ ゴシック" pitchFamily="49" charset="-128"/>
            </a:rPr>
            <a:t>　充当可能基金は、前年度に引き続き増加している。これは、財政計画に基づく積立だけでなく、財源超過分も積み立てることができたことによる。一方、償還が進むことで、基準財政需要額算入見込額は年々減少している。</a:t>
          </a:r>
        </a:p>
        <a:p>
          <a:r>
            <a:rPr kumimoji="1" lang="ja-JP" altLang="en-US" sz="1400">
              <a:latin typeface="ＭＳ ゴシック" pitchFamily="49" charset="-128"/>
              <a:ea typeface="ＭＳ ゴシック" pitchFamily="49" charset="-128"/>
            </a:rPr>
            <a:t>　将来負担額が減少している中で、充当可能財源等は横ばいのため、将来負担比率の分子は大きく減少し、平成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年度以降マイナス値となっている。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和歌山県紀の川市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ふるさとまちづくり寄附金の増収分や令和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年度決算剰余金などの財源超過分を減債基金、地域振興基金及び公共施設等整備基金に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一方、財政計画に基づき、減債基金を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億円繰入れ、特定目的基金から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百万円を取り崩し、市単独で実施している子ども医療費助成事業等に充当した。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最終的に、基金全体としては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年度に策定した財政計画に基づき、中期的には標準財政規模の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％以上、長期的には標準財政規模の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％以上の基金残高の確保を目標として、計画的に財政運営を行う。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人材育成基金：国際化、情報化、高齢化社会を迎え、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世紀のまちづくりに必要な人材の育成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地域福祉基金：地域福祉の推進を図り、高齢者が健康で生きがいを持ち、安心して生涯を過ごせる明るく活力ある地域長寿社会の形成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公共施設等整備基金：公共、公益施設の計画的な整備の促進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地域振興基金：今後の地域の更なる振興を図るため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市単独の市道等維持修繕事業や子ども医療費助成などの財源として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地域福祉基金：高齢者のインフルエンザ予防接種費用助成の財源として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公共施設等整備基金：財政計画に基づく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公共施設マネジメント実施計画策定の財源として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特定目的基金全体：財政計画に基づき、各基金の使途に見合った事業の財源として、毎年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億円を目途に取崩す予定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公共施設等整備基金：今後予測されるインフラ資産の更新を見据え、平成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・臨時財政対策債の借入れを行わなかったことによる減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年度に策定した財政計画及び平成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年度に掲げた行財政改革推進計画に基づき、自主性・自立性の高い財政運営に取り組み、財政計画の最終年度である令和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を積み立てる。財政計画に基づき、毎年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憶円を目途に繰り入れる。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60,559
60,165
228.21
32,986,441
31,323,224
1,115,832
18,651,661
24,298,772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平均を上回っているが、これは、５町合併により、類似団体と比べて、老朽化した公共・公用施設を多数保有しているためである。公共施設等総合管理計画に基づき、施設の集約化・複合化や老朽化施設の除却に取り組んでいるが、それ以上に減価償却が進んでおり、毎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％程度の上昇が続いている。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75" name="直線コネクタ 74"/>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6"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7" name="直線コネクタ 76"/>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8" name="有形固定資産減価償却率最大値テキスト"/>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9" name="直線コネクタ 78"/>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80"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82" name="フローチャート: 判断 81"/>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91" name="楕円 90"/>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92" name="有形固定資産減価償却率該当値テキスト"/>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118322</xdr:rowOff>
    </xdr:from>
    <xdr:to>
      <xdr:col>19</xdr:col>
      <xdr:colOff>187325</xdr:colOff>
      <xdr:row>32</xdr:row>
      <xdr:rowOff>48472</xdr:rowOff>
    </xdr:to>
    <xdr:sp macro="" textlink="">
      <xdr:nvSpPr>
        <xdr:cNvPr id="93" name="楕円 92"/>
        <xdr:cNvSpPr/>
      </xdr:nvSpPr>
      <xdr:spPr>
        <a:xfrm>
          <a:off x="4000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169122</xdr:rowOff>
    </xdr:from>
    <xdr:to>
      <xdr:col>23</xdr:col>
      <xdr:colOff>85725</xdr:colOff>
      <xdr:row>32</xdr:row>
      <xdr:rowOff>33655</xdr:rowOff>
    </xdr:to>
    <xdr:cxnSp macro="">
      <xdr:nvCxnSpPr>
        <xdr:cNvPr id="94" name="直線コネクタ 93"/>
        <xdr:cNvCxnSpPr/>
      </xdr:nvCxnSpPr>
      <xdr:spPr>
        <a:xfrm>
          <a:off x="4051300" y="6255597"/>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82338</xdr:rowOff>
    </xdr:from>
    <xdr:to>
      <xdr:col>15</xdr:col>
      <xdr:colOff>187325</xdr:colOff>
      <xdr:row>32</xdr:row>
      <xdr:rowOff>12488</xdr:rowOff>
    </xdr:to>
    <xdr:sp macro="" textlink="">
      <xdr:nvSpPr>
        <xdr:cNvPr id="95" name="楕円 94"/>
        <xdr:cNvSpPr/>
      </xdr:nvSpPr>
      <xdr:spPr>
        <a:xfrm>
          <a:off x="3238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133138</xdr:rowOff>
    </xdr:from>
    <xdr:to>
      <xdr:col>19</xdr:col>
      <xdr:colOff>136525</xdr:colOff>
      <xdr:row>31</xdr:row>
      <xdr:rowOff>169122</xdr:rowOff>
    </xdr:to>
    <xdr:cxnSp macro="">
      <xdr:nvCxnSpPr>
        <xdr:cNvPr id="96" name="直線コネクタ 95"/>
        <xdr:cNvCxnSpPr/>
      </xdr:nvCxnSpPr>
      <xdr:spPr>
        <a:xfrm>
          <a:off x="3289300" y="621961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53552</xdr:rowOff>
    </xdr:from>
    <xdr:to>
      <xdr:col>11</xdr:col>
      <xdr:colOff>187325</xdr:colOff>
      <xdr:row>31</xdr:row>
      <xdr:rowOff>155152</xdr:rowOff>
    </xdr:to>
    <xdr:sp macro="" textlink="">
      <xdr:nvSpPr>
        <xdr:cNvPr id="97" name="楕円 96"/>
        <xdr:cNvSpPr/>
      </xdr:nvSpPr>
      <xdr:spPr>
        <a:xfrm>
          <a:off x="2476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104352</xdr:rowOff>
    </xdr:from>
    <xdr:to>
      <xdr:col>15</xdr:col>
      <xdr:colOff>136525</xdr:colOff>
      <xdr:row>31</xdr:row>
      <xdr:rowOff>133138</xdr:rowOff>
    </xdr:to>
    <xdr:cxnSp macro="">
      <xdr:nvCxnSpPr>
        <xdr:cNvPr id="98" name="直線コネクタ 97"/>
        <xdr:cNvCxnSpPr/>
      </xdr:nvCxnSpPr>
      <xdr:spPr>
        <a:xfrm>
          <a:off x="2527300" y="6190827"/>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24765</xdr:rowOff>
    </xdr:from>
    <xdr:to>
      <xdr:col>7</xdr:col>
      <xdr:colOff>187325</xdr:colOff>
      <xdr:row>31</xdr:row>
      <xdr:rowOff>126365</xdr:rowOff>
    </xdr:to>
    <xdr:sp macro="" textlink="">
      <xdr:nvSpPr>
        <xdr:cNvPr id="99" name="楕円 98"/>
        <xdr:cNvSpPr/>
      </xdr:nvSpPr>
      <xdr:spPr>
        <a:xfrm>
          <a:off x="1714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75565</xdr:rowOff>
    </xdr:from>
    <xdr:to>
      <xdr:col>11</xdr:col>
      <xdr:colOff>136525</xdr:colOff>
      <xdr:row>31</xdr:row>
      <xdr:rowOff>104352</xdr:rowOff>
    </xdr:to>
    <xdr:cxnSp macro="">
      <xdr:nvCxnSpPr>
        <xdr:cNvPr id="100" name="直線コネクタ 99"/>
        <xdr:cNvCxnSpPr/>
      </xdr:nvCxnSpPr>
      <xdr:spPr>
        <a:xfrm>
          <a:off x="1765300" y="616204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101" name="n_1ave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2"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10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4" name="n_4aveValue有形固定資産減価償却率"/>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39599</xdr:rowOff>
    </xdr:from>
    <xdr:ext cx="405111" cy="259045"/>
    <xdr:sp macro="" textlink="">
      <xdr:nvSpPr>
        <xdr:cNvPr id="105" name="n_1mainValue有形固定資産減価償却率"/>
        <xdr:cNvSpPr txBox="1"/>
      </xdr:nvSpPr>
      <xdr:spPr>
        <a:xfrm>
          <a:off x="38360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3615</xdr:rowOff>
    </xdr:from>
    <xdr:ext cx="405111" cy="259045"/>
    <xdr:sp macro="" textlink="">
      <xdr:nvSpPr>
        <xdr:cNvPr id="106" name="n_2mainValue有形固定資産減価償却率"/>
        <xdr:cNvSpPr txBox="1"/>
      </xdr:nvSpPr>
      <xdr:spPr>
        <a:xfrm>
          <a:off x="30867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146279</xdr:rowOff>
    </xdr:from>
    <xdr:ext cx="405111" cy="259045"/>
    <xdr:sp macro="" textlink="">
      <xdr:nvSpPr>
        <xdr:cNvPr id="107" name="n_3mainValue有形固定資産減価償却率"/>
        <xdr:cNvSpPr txBox="1"/>
      </xdr:nvSpPr>
      <xdr:spPr>
        <a:xfrm>
          <a:off x="2324744" y="623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108" name="n_4mainValue有形固定資産減価償却率"/>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債務償還比率が類似団体平均を下回っているが、これは、平成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億円の繰上償還を行い、地方債残高が大幅に減少したことが大きく影響していると思われる。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合併特例事業もピークを過ぎたことで、今後も借入額以上に償還が進んでいくので、一定の基金を維持していることもあり、年々低くなっていく見込みである。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39" name="直線コネクタ 138"/>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40" name="債務償還比率最小値テキスト"/>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41" name="直線コネクタ 140"/>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44" name="債務償還比率平均値テキスト"/>
        <xdr:cNvSpPr txBox="1"/>
      </xdr:nvSpPr>
      <xdr:spPr>
        <a:xfrm>
          <a:off x="14846300" y="6007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45" name="フローチャート: 判断 144"/>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6" name="フローチャート: 判断 145"/>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7" name="フローチャート: 判断 146"/>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9" name="フローチャート: 判断 148"/>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16365</xdr:rowOff>
    </xdr:from>
    <xdr:to>
      <xdr:col>76</xdr:col>
      <xdr:colOff>73025</xdr:colOff>
      <xdr:row>29</xdr:row>
      <xdr:rowOff>117965</xdr:rowOff>
    </xdr:to>
    <xdr:sp macro="" textlink="">
      <xdr:nvSpPr>
        <xdr:cNvPr id="155" name="楕円 154"/>
        <xdr:cNvSpPr/>
      </xdr:nvSpPr>
      <xdr:spPr>
        <a:xfrm>
          <a:off x="14744700" y="57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39242</xdr:rowOff>
    </xdr:from>
    <xdr:ext cx="469744" cy="259045"/>
    <xdr:sp macro="" textlink="">
      <xdr:nvSpPr>
        <xdr:cNvPr id="156" name="債務償還比率該当値テキスト"/>
        <xdr:cNvSpPr txBox="1"/>
      </xdr:nvSpPr>
      <xdr:spPr>
        <a:xfrm>
          <a:off x="14846300" y="561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152073</xdr:rowOff>
    </xdr:from>
    <xdr:to>
      <xdr:col>72</xdr:col>
      <xdr:colOff>123825</xdr:colOff>
      <xdr:row>30</xdr:row>
      <xdr:rowOff>82223</xdr:rowOff>
    </xdr:to>
    <xdr:sp macro="" textlink="">
      <xdr:nvSpPr>
        <xdr:cNvPr id="157" name="楕円 156"/>
        <xdr:cNvSpPr/>
      </xdr:nvSpPr>
      <xdr:spPr>
        <a:xfrm>
          <a:off x="14033500" y="58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67165</xdr:rowOff>
    </xdr:from>
    <xdr:to>
      <xdr:col>76</xdr:col>
      <xdr:colOff>22225</xdr:colOff>
      <xdr:row>30</xdr:row>
      <xdr:rowOff>31423</xdr:rowOff>
    </xdr:to>
    <xdr:cxnSp macro="">
      <xdr:nvCxnSpPr>
        <xdr:cNvPr id="158" name="直線コネクタ 157"/>
        <xdr:cNvCxnSpPr/>
      </xdr:nvCxnSpPr>
      <xdr:spPr>
        <a:xfrm flipV="1">
          <a:off x="14084300" y="5810740"/>
          <a:ext cx="711200" cy="1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29201</xdr:rowOff>
    </xdr:from>
    <xdr:to>
      <xdr:col>68</xdr:col>
      <xdr:colOff>123825</xdr:colOff>
      <xdr:row>30</xdr:row>
      <xdr:rowOff>130801</xdr:rowOff>
    </xdr:to>
    <xdr:sp macro="" textlink="">
      <xdr:nvSpPr>
        <xdr:cNvPr id="159" name="楕円 158"/>
        <xdr:cNvSpPr/>
      </xdr:nvSpPr>
      <xdr:spPr>
        <a:xfrm>
          <a:off x="13271500" y="59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31423</xdr:rowOff>
    </xdr:from>
    <xdr:to>
      <xdr:col>72</xdr:col>
      <xdr:colOff>73025</xdr:colOff>
      <xdr:row>30</xdr:row>
      <xdr:rowOff>80001</xdr:rowOff>
    </xdr:to>
    <xdr:cxnSp macro="">
      <xdr:nvCxnSpPr>
        <xdr:cNvPr id="160" name="直線コネクタ 159"/>
        <xdr:cNvCxnSpPr/>
      </xdr:nvCxnSpPr>
      <xdr:spPr>
        <a:xfrm flipV="1">
          <a:off x="13322300" y="5946448"/>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35215</xdr:rowOff>
    </xdr:from>
    <xdr:to>
      <xdr:col>64</xdr:col>
      <xdr:colOff>123825</xdr:colOff>
      <xdr:row>30</xdr:row>
      <xdr:rowOff>136815</xdr:rowOff>
    </xdr:to>
    <xdr:sp macro="" textlink="">
      <xdr:nvSpPr>
        <xdr:cNvPr id="161" name="楕円 160"/>
        <xdr:cNvSpPr/>
      </xdr:nvSpPr>
      <xdr:spPr>
        <a:xfrm>
          <a:off x="12509500" y="59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80001</xdr:rowOff>
    </xdr:from>
    <xdr:to>
      <xdr:col>68</xdr:col>
      <xdr:colOff>73025</xdr:colOff>
      <xdr:row>30</xdr:row>
      <xdr:rowOff>86015</xdr:rowOff>
    </xdr:to>
    <xdr:cxnSp macro="">
      <xdr:nvCxnSpPr>
        <xdr:cNvPr id="162" name="直線コネクタ 161"/>
        <xdr:cNvCxnSpPr/>
      </xdr:nvCxnSpPr>
      <xdr:spPr>
        <a:xfrm flipV="1">
          <a:off x="12560300" y="5995026"/>
          <a:ext cx="7620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102144</xdr:rowOff>
    </xdr:from>
    <xdr:to>
      <xdr:col>60</xdr:col>
      <xdr:colOff>123825</xdr:colOff>
      <xdr:row>31</xdr:row>
      <xdr:rowOff>32294</xdr:rowOff>
    </xdr:to>
    <xdr:sp macro="" textlink="">
      <xdr:nvSpPr>
        <xdr:cNvPr id="163" name="楕円 162"/>
        <xdr:cNvSpPr/>
      </xdr:nvSpPr>
      <xdr:spPr>
        <a:xfrm>
          <a:off x="11747500" y="60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86015</xdr:rowOff>
    </xdr:from>
    <xdr:to>
      <xdr:col>64</xdr:col>
      <xdr:colOff>73025</xdr:colOff>
      <xdr:row>30</xdr:row>
      <xdr:rowOff>152944</xdr:rowOff>
    </xdr:to>
    <xdr:cxnSp macro="">
      <xdr:nvCxnSpPr>
        <xdr:cNvPr id="164" name="直線コネクタ 163"/>
        <xdr:cNvCxnSpPr/>
      </xdr:nvCxnSpPr>
      <xdr:spPr>
        <a:xfrm flipV="1">
          <a:off x="11798300" y="6001040"/>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5" name="n_1aveValue債務償還比率"/>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6" name="n_2aveValue債務償還比率"/>
        <xdr:cNvSpPr txBox="1"/>
      </xdr:nvSpPr>
      <xdr:spPr>
        <a:xfrm>
          <a:off x="13087427" y="62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8" name="n_4aveValue債務償還比率"/>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98750</xdr:rowOff>
    </xdr:from>
    <xdr:ext cx="469744" cy="259045"/>
    <xdr:sp macro="" textlink="">
      <xdr:nvSpPr>
        <xdr:cNvPr id="169" name="n_1mainValue債務償還比率"/>
        <xdr:cNvSpPr txBox="1"/>
      </xdr:nvSpPr>
      <xdr:spPr>
        <a:xfrm>
          <a:off x="13836727" y="567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147328</xdr:rowOff>
    </xdr:from>
    <xdr:ext cx="469744" cy="259045"/>
    <xdr:sp macro="" textlink="">
      <xdr:nvSpPr>
        <xdr:cNvPr id="170" name="n_2mainValue債務償還比率"/>
        <xdr:cNvSpPr txBox="1"/>
      </xdr:nvSpPr>
      <xdr:spPr>
        <a:xfrm>
          <a:off x="13087427" y="571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153342</xdr:rowOff>
    </xdr:from>
    <xdr:ext cx="469744" cy="259045"/>
    <xdr:sp macro="" textlink="">
      <xdr:nvSpPr>
        <xdr:cNvPr id="171" name="n_3mainValue債務償還比率"/>
        <xdr:cNvSpPr txBox="1"/>
      </xdr:nvSpPr>
      <xdr:spPr>
        <a:xfrm>
          <a:off x="12325427" y="572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48821</xdr:rowOff>
    </xdr:from>
    <xdr:ext cx="469744" cy="259045"/>
    <xdr:sp macro="" textlink="">
      <xdr:nvSpPr>
        <xdr:cNvPr id="172" name="n_4mainValue債務償還比率"/>
        <xdr:cNvSpPr txBox="1"/>
      </xdr:nvSpPr>
      <xdr:spPr>
        <a:xfrm>
          <a:off x="11563427" y="579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60,559
60,165
228.21
32,986,441
31,323,224
1,115,832
18,651,661
24,298,772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67310</xdr:rowOff>
    </xdr:from>
    <xdr:to>
      <xdr:col>24</xdr:col>
      <xdr:colOff>114300</xdr:colOff>
      <xdr:row>38</xdr:row>
      <xdr:rowOff>168910</xdr:rowOff>
    </xdr:to>
    <xdr:sp macro="" textlink="">
      <xdr:nvSpPr>
        <xdr:cNvPr id="73" name="楕円 72"/>
        <xdr:cNvSpPr/>
      </xdr:nvSpPr>
      <xdr:spPr>
        <a:xfrm>
          <a:off x="4584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45737</xdr:rowOff>
    </xdr:from>
    <xdr:ext cx="405111" cy="259045"/>
    <xdr:sp macro="" textlink="">
      <xdr:nvSpPr>
        <xdr:cNvPr id="74" name="【道路】&#10;有形固定資産減価償却率該当値テキスト"/>
        <xdr:cNvSpPr txBox="1"/>
      </xdr:nvSpPr>
      <xdr:spPr>
        <a:xfrm>
          <a:off x="4673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42545</xdr:rowOff>
    </xdr:from>
    <xdr:to>
      <xdr:col>20</xdr:col>
      <xdr:colOff>38100</xdr:colOff>
      <xdr:row>38</xdr:row>
      <xdr:rowOff>144145</xdr:rowOff>
    </xdr:to>
    <xdr:sp macro="" textlink="">
      <xdr:nvSpPr>
        <xdr:cNvPr id="75" name="楕円 74"/>
        <xdr:cNvSpPr/>
      </xdr:nvSpPr>
      <xdr:spPr>
        <a:xfrm>
          <a:off x="3746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93345</xdr:rowOff>
    </xdr:from>
    <xdr:to>
      <xdr:col>24</xdr:col>
      <xdr:colOff>63500</xdr:colOff>
      <xdr:row>38</xdr:row>
      <xdr:rowOff>118110</xdr:rowOff>
    </xdr:to>
    <xdr:cxnSp macro="">
      <xdr:nvCxnSpPr>
        <xdr:cNvPr id="76" name="直線コネクタ 75"/>
        <xdr:cNvCxnSpPr/>
      </xdr:nvCxnSpPr>
      <xdr:spPr>
        <a:xfrm>
          <a:off x="3797300" y="66084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7" name="楕円 76"/>
        <xdr:cNvSpPr/>
      </xdr:nvSpPr>
      <xdr:spPr>
        <a:xfrm>
          <a:off x="2857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93345</xdr:rowOff>
    </xdr:to>
    <xdr:cxnSp macro="">
      <xdr:nvCxnSpPr>
        <xdr:cNvPr id="78" name="直線コネクタ 77"/>
        <xdr:cNvCxnSpPr/>
      </xdr:nvCxnSpPr>
      <xdr:spPr>
        <a:xfrm>
          <a:off x="2908300" y="65836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164465</xdr:rowOff>
    </xdr:from>
    <xdr:to>
      <xdr:col>10</xdr:col>
      <xdr:colOff>165100</xdr:colOff>
      <xdr:row>38</xdr:row>
      <xdr:rowOff>94615</xdr:rowOff>
    </xdr:to>
    <xdr:sp macro="" textlink="">
      <xdr:nvSpPr>
        <xdr:cNvPr id="79" name="楕円 78"/>
        <xdr:cNvSpPr/>
      </xdr:nvSpPr>
      <xdr:spPr>
        <a:xfrm>
          <a:off x="1968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43815</xdr:rowOff>
    </xdr:from>
    <xdr:to>
      <xdr:col>15</xdr:col>
      <xdr:colOff>50800</xdr:colOff>
      <xdr:row>38</xdr:row>
      <xdr:rowOff>68580</xdr:rowOff>
    </xdr:to>
    <xdr:cxnSp macro="">
      <xdr:nvCxnSpPr>
        <xdr:cNvPr id="80" name="直線コネクタ 79"/>
        <xdr:cNvCxnSpPr/>
      </xdr:nvCxnSpPr>
      <xdr:spPr>
        <a:xfrm>
          <a:off x="2019300" y="65589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141605</xdr:rowOff>
    </xdr:from>
    <xdr:to>
      <xdr:col>6</xdr:col>
      <xdr:colOff>38100</xdr:colOff>
      <xdr:row>38</xdr:row>
      <xdr:rowOff>71755</xdr:rowOff>
    </xdr:to>
    <xdr:sp macro="" textlink="">
      <xdr:nvSpPr>
        <xdr:cNvPr id="81" name="楕円 80"/>
        <xdr:cNvSpPr/>
      </xdr:nvSpPr>
      <xdr:spPr>
        <a:xfrm>
          <a:off x="1079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20955</xdr:rowOff>
    </xdr:from>
    <xdr:to>
      <xdr:col>10</xdr:col>
      <xdr:colOff>114300</xdr:colOff>
      <xdr:row>38</xdr:row>
      <xdr:rowOff>43815</xdr:rowOff>
    </xdr:to>
    <xdr:cxnSp macro="">
      <xdr:nvCxnSpPr>
        <xdr:cNvPr id="82" name="直線コネクタ 81"/>
        <xdr:cNvCxnSpPr/>
      </xdr:nvCxnSpPr>
      <xdr:spPr>
        <a:xfrm>
          <a:off x="1130300" y="65360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xdr:cNvSpPr txBox="1"/>
      </xdr:nvSpPr>
      <xdr:spPr>
        <a:xfrm>
          <a:off x="1816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xdr:cNvSpPr txBox="1"/>
      </xdr:nvSpPr>
      <xdr:spPr>
        <a:xfrm>
          <a:off x="927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135272</xdr:rowOff>
    </xdr:from>
    <xdr:ext cx="405111" cy="259045"/>
    <xdr:sp macro="" textlink="">
      <xdr:nvSpPr>
        <xdr:cNvPr id="87" name="n_1mainValue【道路】&#10;有形固定資産減価償却率"/>
        <xdr:cNvSpPr txBox="1"/>
      </xdr:nvSpPr>
      <xdr:spPr>
        <a:xfrm>
          <a:off x="3582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8" name="n_2main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85742</xdr:rowOff>
    </xdr:from>
    <xdr:ext cx="405111" cy="259045"/>
    <xdr:sp macro="" textlink="">
      <xdr:nvSpPr>
        <xdr:cNvPr id="89" name="n_3mainValue【道路】&#10;有形固定資産減価償却率"/>
        <xdr:cNvSpPr txBox="1"/>
      </xdr:nvSpPr>
      <xdr:spPr>
        <a:xfrm>
          <a:off x="1816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62882</xdr:rowOff>
    </xdr:from>
    <xdr:ext cx="405111" cy="259045"/>
    <xdr:sp macro="" textlink="">
      <xdr:nvSpPr>
        <xdr:cNvPr id="90" name="n_4mainValue【道路】&#10;有形固定資産減価償却率"/>
        <xdr:cNvSpPr txBox="1"/>
      </xdr:nvSpPr>
      <xdr:spPr>
        <a:xfrm>
          <a:off x="927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xdr:cNvSpPr txBox="1"/>
      </xdr:nvSpPr>
      <xdr:spPr>
        <a:xfrm>
          <a:off x="10515600" y="636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169842</xdr:rowOff>
    </xdr:from>
    <xdr:to>
      <xdr:col>55</xdr:col>
      <xdr:colOff>50800</xdr:colOff>
      <xdr:row>39</xdr:row>
      <xdr:rowOff>99992</xdr:rowOff>
    </xdr:to>
    <xdr:sp macro="" textlink="">
      <xdr:nvSpPr>
        <xdr:cNvPr id="132" name="楕円 131"/>
        <xdr:cNvSpPr/>
      </xdr:nvSpPr>
      <xdr:spPr>
        <a:xfrm>
          <a:off x="10426700" y="66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148269</xdr:rowOff>
    </xdr:from>
    <xdr:ext cx="534377" cy="259045"/>
    <xdr:sp macro="" textlink="">
      <xdr:nvSpPr>
        <xdr:cNvPr id="133" name="【道路】&#10;一人当たり延長該当値テキスト"/>
        <xdr:cNvSpPr txBox="1"/>
      </xdr:nvSpPr>
      <xdr:spPr>
        <a:xfrm>
          <a:off x="10515600" y="666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3618</xdr:rowOff>
    </xdr:from>
    <xdr:to>
      <xdr:col>50</xdr:col>
      <xdr:colOff>165100</xdr:colOff>
      <xdr:row>39</xdr:row>
      <xdr:rowOff>105218</xdr:rowOff>
    </xdr:to>
    <xdr:sp macro="" textlink="">
      <xdr:nvSpPr>
        <xdr:cNvPr id="134" name="楕円 133"/>
        <xdr:cNvSpPr/>
      </xdr:nvSpPr>
      <xdr:spPr>
        <a:xfrm>
          <a:off x="9588500" y="66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49192</xdr:rowOff>
    </xdr:from>
    <xdr:to>
      <xdr:col>55</xdr:col>
      <xdr:colOff>0</xdr:colOff>
      <xdr:row>39</xdr:row>
      <xdr:rowOff>54418</xdr:rowOff>
    </xdr:to>
    <xdr:cxnSp macro="">
      <xdr:nvCxnSpPr>
        <xdr:cNvPr id="135" name="直線コネクタ 134"/>
        <xdr:cNvCxnSpPr/>
      </xdr:nvCxnSpPr>
      <xdr:spPr>
        <a:xfrm flipV="1">
          <a:off x="9639300" y="6735742"/>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10574</xdr:rowOff>
    </xdr:from>
    <xdr:to>
      <xdr:col>46</xdr:col>
      <xdr:colOff>38100</xdr:colOff>
      <xdr:row>39</xdr:row>
      <xdr:rowOff>112174</xdr:rowOff>
    </xdr:to>
    <xdr:sp macro="" textlink="">
      <xdr:nvSpPr>
        <xdr:cNvPr id="136" name="楕円 135"/>
        <xdr:cNvSpPr/>
      </xdr:nvSpPr>
      <xdr:spPr>
        <a:xfrm>
          <a:off x="8699500" y="66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54418</xdr:rowOff>
    </xdr:from>
    <xdr:to>
      <xdr:col>50</xdr:col>
      <xdr:colOff>114300</xdr:colOff>
      <xdr:row>39</xdr:row>
      <xdr:rowOff>61374</xdr:rowOff>
    </xdr:to>
    <xdr:cxnSp macro="">
      <xdr:nvCxnSpPr>
        <xdr:cNvPr id="137" name="直線コネクタ 136"/>
        <xdr:cNvCxnSpPr/>
      </xdr:nvCxnSpPr>
      <xdr:spPr>
        <a:xfrm flipV="1">
          <a:off x="8750300" y="6740968"/>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18281</xdr:rowOff>
    </xdr:from>
    <xdr:to>
      <xdr:col>41</xdr:col>
      <xdr:colOff>101600</xdr:colOff>
      <xdr:row>39</xdr:row>
      <xdr:rowOff>119881</xdr:rowOff>
    </xdr:to>
    <xdr:sp macro="" textlink="">
      <xdr:nvSpPr>
        <xdr:cNvPr id="138" name="楕円 137"/>
        <xdr:cNvSpPr/>
      </xdr:nvSpPr>
      <xdr:spPr>
        <a:xfrm>
          <a:off x="7810500" y="67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61374</xdr:rowOff>
    </xdr:from>
    <xdr:to>
      <xdr:col>45</xdr:col>
      <xdr:colOff>177800</xdr:colOff>
      <xdr:row>39</xdr:row>
      <xdr:rowOff>69081</xdr:rowOff>
    </xdr:to>
    <xdr:cxnSp macro="">
      <xdr:nvCxnSpPr>
        <xdr:cNvPr id="139" name="直線コネクタ 138"/>
        <xdr:cNvCxnSpPr/>
      </xdr:nvCxnSpPr>
      <xdr:spPr>
        <a:xfrm flipV="1">
          <a:off x="7861300" y="6747924"/>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27327</xdr:rowOff>
    </xdr:from>
    <xdr:to>
      <xdr:col>36</xdr:col>
      <xdr:colOff>165100</xdr:colOff>
      <xdr:row>39</xdr:row>
      <xdr:rowOff>128927</xdr:rowOff>
    </xdr:to>
    <xdr:sp macro="" textlink="">
      <xdr:nvSpPr>
        <xdr:cNvPr id="140" name="楕円 139"/>
        <xdr:cNvSpPr/>
      </xdr:nvSpPr>
      <xdr:spPr>
        <a:xfrm>
          <a:off x="6921500" y="671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69081</xdr:rowOff>
    </xdr:from>
    <xdr:to>
      <xdr:col>41</xdr:col>
      <xdr:colOff>50800</xdr:colOff>
      <xdr:row>39</xdr:row>
      <xdr:rowOff>78127</xdr:rowOff>
    </xdr:to>
    <xdr:cxnSp macro="">
      <xdr:nvCxnSpPr>
        <xdr:cNvPr id="141" name="直線コネクタ 140"/>
        <xdr:cNvCxnSpPr/>
      </xdr:nvCxnSpPr>
      <xdr:spPr>
        <a:xfrm flipV="1">
          <a:off x="6972300" y="6755631"/>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42" name="n_1aveValue【道路】&#10;一人当たり延長"/>
        <xdr:cNvSpPr txBox="1"/>
      </xdr:nvSpPr>
      <xdr:spPr>
        <a:xfrm>
          <a:off x="9359411" y="64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46698</xdr:rowOff>
    </xdr:from>
    <xdr:ext cx="534377" cy="259045"/>
    <xdr:sp macro="" textlink="">
      <xdr:nvSpPr>
        <xdr:cNvPr id="143" name="n_2aveValue【道路】&#10;一人当たり延長"/>
        <xdr:cNvSpPr txBox="1"/>
      </xdr:nvSpPr>
      <xdr:spPr>
        <a:xfrm>
          <a:off x="8483111" y="63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xdr:cNvSpPr txBox="1"/>
      </xdr:nvSpPr>
      <xdr:spPr>
        <a:xfrm>
          <a:off x="75941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xdr:cNvSpPr txBox="1"/>
      </xdr:nvSpPr>
      <xdr:spPr>
        <a:xfrm>
          <a:off x="6705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96345</xdr:rowOff>
    </xdr:from>
    <xdr:ext cx="534377" cy="259045"/>
    <xdr:sp macro="" textlink="">
      <xdr:nvSpPr>
        <xdr:cNvPr id="146" name="n_1mainValue【道路】&#10;一人当たり延長"/>
        <xdr:cNvSpPr txBox="1"/>
      </xdr:nvSpPr>
      <xdr:spPr>
        <a:xfrm>
          <a:off x="9359411" y="678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103301</xdr:rowOff>
    </xdr:from>
    <xdr:ext cx="534377" cy="259045"/>
    <xdr:sp macro="" textlink="">
      <xdr:nvSpPr>
        <xdr:cNvPr id="147" name="n_2mainValue【道路】&#10;一人当たり延長"/>
        <xdr:cNvSpPr txBox="1"/>
      </xdr:nvSpPr>
      <xdr:spPr>
        <a:xfrm>
          <a:off x="8483111" y="67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111008</xdr:rowOff>
    </xdr:from>
    <xdr:ext cx="534377" cy="259045"/>
    <xdr:sp macro="" textlink="">
      <xdr:nvSpPr>
        <xdr:cNvPr id="148" name="n_3mainValue【道路】&#10;一人当たり延長"/>
        <xdr:cNvSpPr txBox="1"/>
      </xdr:nvSpPr>
      <xdr:spPr>
        <a:xfrm>
          <a:off x="7594111" y="67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120054</xdr:rowOff>
    </xdr:from>
    <xdr:ext cx="534377" cy="259045"/>
    <xdr:sp macro="" textlink="">
      <xdr:nvSpPr>
        <xdr:cNvPr id="149" name="n_4mainValue【道路】&#10;一人当たり延長"/>
        <xdr:cNvSpPr txBox="1"/>
      </xdr:nvSpPr>
      <xdr:spPr>
        <a:xfrm>
          <a:off x="6705111" y="68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143527</xdr:rowOff>
    </xdr:from>
    <xdr:ext cx="405111" cy="259045"/>
    <xdr:sp macro="" textlink="">
      <xdr:nvSpPr>
        <xdr:cNvPr id="177" name="【橋りょう・トンネル】&#10;有形固定資産減価償却率平均値テキスト"/>
        <xdr:cNvSpPr txBox="1"/>
      </xdr:nvSpPr>
      <xdr:spPr>
        <a:xfrm>
          <a:off x="4673600" y="1043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79502</xdr:rowOff>
    </xdr:from>
    <xdr:to>
      <xdr:col>24</xdr:col>
      <xdr:colOff>114300</xdr:colOff>
      <xdr:row>64</xdr:row>
      <xdr:rowOff>9652</xdr:rowOff>
    </xdr:to>
    <xdr:sp macro="" textlink="">
      <xdr:nvSpPr>
        <xdr:cNvPr id="188" name="楕円 187"/>
        <xdr:cNvSpPr/>
      </xdr:nvSpPr>
      <xdr:spPr>
        <a:xfrm>
          <a:off x="45847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165879</xdr:rowOff>
    </xdr:from>
    <xdr:ext cx="405111" cy="259045"/>
    <xdr:sp macro="" textlink="">
      <xdr:nvSpPr>
        <xdr:cNvPr id="189" name="【橋りょう・トンネル】&#10;有形固定資産減価償却率該当値テキスト"/>
        <xdr:cNvSpPr txBox="1"/>
      </xdr:nvSpPr>
      <xdr:spPr>
        <a:xfrm>
          <a:off x="4673600" y="1079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79502</xdr:rowOff>
    </xdr:from>
    <xdr:to>
      <xdr:col>20</xdr:col>
      <xdr:colOff>38100</xdr:colOff>
      <xdr:row>64</xdr:row>
      <xdr:rowOff>9652</xdr:rowOff>
    </xdr:to>
    <xdr:sp macro="" textlink="">
      <xdr:nvSpPr>
        <xdr:cNvPr id="190" name="楕円 189"/>
        <xdr:cNvSpPr/>
      </xdr:nvSpPr>
      <xdr:spPr>
        <a:xfrm>
          <a:off x="3746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130302</xdr:rowOff>
    </xdr:from>
    <xdr:to>
      <xdr:col>24</xdr:col>
      <xdr:colOff>63500</xdr:colOff>
      <xdr:row>63</xdr:row>
      <xdr:rowOff>130302</xdr:rowOff>
    </xdr:to>
    <xdr:cxnSp macro="">
      <xdr:nvCxnSpPr>
        <xdr:cNvPr id="191" name="直線コネクタ 190"/>
        <xdr:cNvCxnSpPr/>
      </xdr:nvCxnSpPr>
      <xdr:spPr>
        <a:xfrm>
          <a:off x="3797300" y="1093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97790</xdr:rowOff>
    </xdr:from>
    <xdr:to>
      <xdr:col>15</xdr:col>
      <xdr:colOff>101600</xdr:colOff>
      <xdr:row>64</xdr:row>
      <xdr:rowOff>27940</xdr:rowOff>
    </xdr:to>
    <xdr:sp macro="" textlink="">
      <xdr:nvSpPr>
        <xdr:cNvPr id="192" name="楕円 191"/>
        <xdr:cNvSpPr/>
      </xdr:nvSpPr>
      <xdr:spPr>
        <a:xfrm>
          <a:off x="2857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130302</xdr:rowOff>
    </xdr:from>
    <xdr:to>
      <xdr:col>19</xdr:col>
      <xdr:colOff>177800</xdr:colOff>
      <xdr:row>63</xdr:row>
      <xdr:rowOff>148590</xdr:rowOff>
    </xdr:to>
    <xdr:cxnSp macro="">
      <xdr:nvCxnSpPr>
        <xdr:cNvPr id="193" name="直線コネクタ 192"/>
        <xdr:cNvCxnSpPr/>
      </xdr:nvCxnSpPr>
      <xdr:spPr>
        <a:xfrm flipV="1">
          <a:off x="2908300" y="109316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88646</xdr:rowOff>
    </xdr:from>
    <xdr:to>
      <xdr:col>10</xdr:col>
      <xdr:colOff>165100</xdr:colOff>
      <xdr:row>64</xdr:row>
      <xdr:rowOff>18796</xdr:rowOff>
    </xdr:to>
    <xdr:sp macro="" textlink="">
      <xdr:nvSpPr>
        <xdr:cNvPr id="194" name="楕円 193"/>
        <xdr:cNvSpPr/>
      </xdr:nvSpPr>
      <xdr:spPr>
        <a:xfrm>
          <a:off x="1968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139446</xdr:rowOff>
    </xdr:from>
    <xdr:to>
      <xdr:col>15</xdr:col>
      <xdr:colOff>50800</xdr:colOff>
      <xdr:row>63</xdr:row>
      <xdr:rowOff>148590</xdr:rowOff>
    </xdr:to>
    <xdr:cxnSp macro="">
      <xdr:nvCxnSpPr>
        <xdr:cNvPr id="195" name="直線コネクタ 194"/>
        <xdr:cNvCxnSpPr/>
      </xdr:nvCxnSpPr>
      <xdr:spPr>
        <a:xfrm>
          <a:off x="2019300" y="10940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70358</xdr:rowOff>
    </xdr:from>
    <xdr:to>
      <xdr:col>6</xdr:col>
      <xdr:colOff>38100</xdr:colOff>
      <xdr:row>64</xdr:row>
      <xdr:rowOff>508</xdr:rowOff>
    </xdr:to>
    <xdr:sp macro="" textlink="">
      <xdr:nvSpPr>
        <xdr:cNvPr id="196" name="楕円 195"/>
        <xdr:cNvSpPr/>
      </xdr:nvSpPr>
      <xdr:spPr>
        <a:xfrm>
          <a:off x="1079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121158</xdr:rowOff>
    </xdr:from>
    <xdr:to>
      <xdr:col>10</xdr:col>
      <xdr:colOff>114300</xdr:colOff>
      <xdr:row>63</xdr:row>
      <xdr:rowOff>139446</xdr:rowOff>
    </xdr:to>
    <xdr:cxnSp macro="">
      <xdr:nvCxnSpPr>
        <xdr:cNvPr id="197" name="直線コネクタ 196"/>
        <xdr:cNvCxnSpPr/>
      </xdr:nvCxnSpPr>
      <xdr:spPr>
        <a:xfrm>
          <a:off x="1130300" y="10922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30751</xdr:rowOff>
    </xdr:from>
    <xdr:ext cx="405111" cy="259045"/>
    <xdr:sp macro="" textlink="">
      <xdr:nvSpPr>
        <xdr:cNvPr id="198" name="n_1aveValue【橋りょう・トンネル】&#10;有形固定資産減価償却率"/>
        <xdr:cNvSpPr txBox="1"/>
      </xdr:nvSpPr>
      <xdr:spPr>
        <a:xfrm>
          <a:off x="3582044" y="1031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156481</xdr:rowOff>
    </xdr:from>
    <xdr:ext cx="405111" cy="259045"/>
    <xdr:sp macro="" textlink="">
      <xdr:nvSpPr>
        <xdr:cNvPr id="199" name="n_2aveValue【橋りょう・トンネル】&#10;有形固定資産減価償却率"/>
        <xdr:cNvSpPr txBox="1"/>
      </xdr:nvSpPr>
      <xdr:spPr>
        <a:xfrm>
          <a:off x="27057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200" name="n_3aveValue【橋りょう・トンネル】&#10;有形固定資産減価償却率"/>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106189</xdr:rowOff>
    </xdr:from>
    <xdr:ext cx="405111" cy="259045"/>
    <xdr:sp macro="" textlink="">
      <xdr:nvSpPr>
        <xdr:cNvPr id="201" name="n_4aveValue【橋りょう・トンネル】&#10;有形固定資産減価償却率"/>
        <xdr:cNvSpPr txBox="1"/>
      </xdr:nvSpPr>
      <xdr:spPr>
        <a:xfrm>
          <a:off x="927744"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779</xdr:rowOff>
    </xdr:from>
    <xdr:ext cx="405111" cy="259045"/>
    <xdr:sp macro="" textlink="">
      <xdr:nvSpPr>
        <xdr:cNvPr id="202" name="n_1mainValue【橋りょう・トンネル】&#10;有形固定資産減価償却率"/>
        <xdr:cNvSpPr txBox="1"/>
      </xdr:nvSpPr>
      <xdr:spPr>
        <a:xfrm>
          <a:off x="3582044" y="1097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19067</xdr:rowOff>
    </xdr:from>
    <xdr:ext cx="405111" cy="259045"/>
    <xdr:sp macro="" textlink="">
      <xdr:nvSpPr>
        <xdr:cNvPr id="203" name="n_2mainValue【橋りょう・トンネル】&#10;有形固定資産減価償却率"/>
        <xdr:cNvSpPr txBox="1"/>
      </xdr:nvSpPr>
      <xdr:spPr>
        <a:xfrm>
          <a:off x="2705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9923</xdr:rowOff>
    </xdr:from>
    <xdr:ext cx="405111" cy="259045"/>
    <xdr:sp macro="" textlink="">
      <xdr:nvSpPr>
        <xdr:cNvPr id="204" name="n_3mainValue【橋りょう・トンネル】&#10;有形固定資産減価償却率"/>
        <xdr:cNvSpPr txBox="1"/>
      </xdr:nvSpPr>
      <xdr:spPr>
        <a:xfrm>
          <a:off x="1816744" y="1098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163085</xdr:rowOff>
    </xdr:from>
    <xdr:ext cx="405111" cy="259045"/>
    <xdr:sp macro="" textlink="">
      <xdr:nvSpPr>
        <xdr:cNvPr id="205" name="n_4mainValue【橋りょう・トンネル】&#10;有形固定資産減価償却率"/>
        <xdr:cNvSpPr txBox="1"/>
      </xdr:nvSpPr>
      <xdr:spPr>
        <a:xfrm>
          <a:off x="927744" y="1096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67626</xdr:rowOff>
    </xdr:from>
    <xdr:to>
      <xdr:col>55</xdr:col>
      <xdr:colOff>50800</xdr:colOff>
      <xdr:row>63</xdr:row>
      <xdr:rowOff>169226</xdr:rowOff>
    </xdr:to>
    <xdr:sp macro="" textlink="">
      <xdr:nvSpPr>
        <xdr:cNvPr id="245" name="楕円 244"/>
        <xdr:cNvSpPr/>
      </xdr:nvSpPr>
      <xdr:spPr>
        <a:xfrm>
          <a:off x="10426700" y="108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46053</xdr:rowOff>
    </xdr:from>
    <xdr:ext cx="599010" cy="259045"/>
    <xdr:sp macro="" textlink="">
      <xdr:nvSpPr>
        <xdr:cNvPr id="246" name="【橋りょう・トンネル】&#10;一人当たり有形固定資産（償却資産）額該当値テキスト"/>
        <xdr:cNvSpPr txBox="1"/>
      </xdr:nvSpPr>
      <xdr:spPr>
        <a:xfrm>
          <a:off x="10515600" y="1084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70021</xdr:rowOff>
    </xdr:from>
    <xdr:to>
      <xdr:col>50</xdr:col>
      <xdr:colOff>165100</xdr:colOff>
      <xdr:row>64</xdr:row>
      <xdr:rowOff>171</xdr:rowOff>
    </xdr:to>
    <xdr:sp macro="" textlink="">
      <xdr:nvSpPr>
        <xdr:cNvPr id="247" name="楕円 246"/>
        <xdr:cNvSpPr/>
      </xdr:nvSpPr>
      <xdr:spPr>
        <a:xfrm>
          <a:off x="9588500" y="108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118426</xdr:rowOff>
    </xdr:from>
    <xdr:to>
      <xdr:col>55</xdr:col>
      <xdr:colOff>0</xdr:colOff>
      <xdr:row>63</xdr:row>
      <xdr:rowOff>120821</xdr:rowOff>
    </xdr:to>
    <xdr:cxnSp macro="">
      <xdr:nvCxnSpPr>
        <xdr:cNvPr id="248" name="直線コネクタ 247"/>
        <xdr:cNvCxnSpPr/>
      </xdr:nvCxnSpPr>
      <xdr:spPr>
        <a:xfrm flipV="1">
          <a:off x="9639300" y="10919776"/>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73851</xdr:rowOff>
    </xdr:from>
    <xdr:to>
      <xdr:col>46</xdr:col>
      <xdr:colOff>38100</xdr:colOff>
      <xdr:row>64</xdr:row>
      <xdr:rowOff>4001</xdr:rowOff>
    </xdr:to>
    <xdr:sp macro="" textlink="">
      <xdr:nvSpPr>
        <xdr:cNvPr id="249" name="楕円 248"/>
        <xdr:cNvSpPr/>
      </xdr:nvSpPr>
      <xdr:spPr>
        <a:xfrm>
          <a:off x="8699500" y="1087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120821</xdr:rowOff>
    </xdr:from>
    <xdr:to>
      <xdr:col>50</xdr:col>
      <xdr:colOff>114300</xdr:colOff>
      <xdr:row>63</xdr:row>
      <xdr:rowOff>124651</xdr:rowOff>
    </xdr:to>
    <xdr:cxnSp macro="">
      <xdr:nvCxnSpPr>
        <xdr:cNvPr id="250" name="直線コネクタ 249"/>
        <xdr:cNvCxnSpPr/>
      </xdr:nvCxnSpPr>
      <xdr:spPr>
        <a:xfrm flipV="1">
          <a:off x="8750300" y="10922171"/>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75942</xdr:rowOff>
    </xdr:from>
    <xdr:to>
      <xdr:col>41</xdr:col>
      <xdr:colOff>101600</xdr:colOff>
      <xdr:row>64</xdr:row>
      <xdr:rowOff>6092</xdr:rowOff>
    </xdr:to>
    <xdr:sp macro="" textlink="">
      <xdr:nvSpPr>
        <xdr:cNvPr id="251" name="楕円 250"/>
        <xdr:cNvSpPr/>
      </xdr:nvSpPr>
      <xdr:spPr>
        <a:xfrm>
          <a:off x="7810500" y="108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124651</xdr:rowOff>
    </xdr:from>
    <xdr:to>
      <xdr:col>45</xdr:col>
      <xdr:colOff>177800</xdr:colOff>
      <xdr:row>63</xdr:row>
      <xdr:rowOff>126742</xdr:rowOff>
    </xdr:to>
    <xdr:cxnSp macro="">
      <xdr:nvCxnSpPr>
        <xdr:cNvPr id="252" name="直線コネクタ 251"/>
        <xdr:cNvCxnSpPr/>
      </xdr:nvCxnSpPr>
      <xdr:spPr>
        <a:xfrm flipV="1">
          <a:off x="7861300" y="10926001"/>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77767</xdr:rowOff>
    </xdr:from>
    <xdr:to>
      <xdr:col>36</xdr:col>
      <xdr:colOff>165100</xdr:colOff>
      <xdr:row>64</xdr:row>
      <xdr:rowOff>7917</xdr:rowOff>
    </xdr:to>
    <xdr:sp macro="" textlink="">
      <xdr:nvSpPr>
        <xdr:cNvPr id="253" name="楕円 252"/>
        <xdr:cNvSpPr/>
      </xdr:nvSpPr>
      <xdr:spPr>
        <a:xfrm>
          <a:off x="6921500" y="1087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126742</xdr:rowOff>
    </xdr:from>
    <xdr:to>
      <xdr:col>41</xdr:col>
      <xdr:colOff>50800</xdr:colOff>
      <xdr:row>63</xdr:row>
      <xdr:rowOff>128567</xdr:rowOff>
    </xdr:to>
    <xdr:cxnSp macro="">
      <xdr:nvCxnSpPr>
        <xdr:cNvPr id="254" name="直線コネクタ 253"/>
        <xdr:cNvCxnSpPr/>
      </xdr:nvCxnSpPr>
      <xdr:spPr>
        <a:xfrm flipV="1">
          <a:off x="6972300" y="10928092"/>
          <a:ext cx="88900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xdr:cNvSpPr txBox="1"/>
      </xdr:nvSpPr>
      <xdr:spPr>
        <a:xfrm>
          <a:off x="9327095" y="10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6" name="n_2aveValue【橋りょう・トンネル】&#10;一人当たり有形固定資産（償却資産）額"/>
        <xdr:cNvSpPr txBox="1"/>
      </xdr:nvSpPr>
      <xdr:spPr>
        <a:xfrm>
          <a:off x="8450795" y="106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xdr:cNvSpPr txBox="1"/>
      </xdr:nvSpPr>
      <xdr:spPr>
        <a:xfrm>
          <a:off x="7561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xdr:cNvSpPr txBox="1"/>
      </xdr:nvSpPr>
      <xdr:spPr>
        <a:xfrm>
          <a:off x="6672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162748</xdr:rowOff>
    </xdr:from>
    <xdr:ext cx="599010" cy="259045"/>
    <xdr:sp macro="" textlink="">
      <xdr:nvSpPr>
        <xdr:cNvPr id="259" name="n_1mainValue【橋りょう・トンネル】&#10;一人当たり有形固定資産（償却資産）額"/>
        <xdr:cNvSpPr txBox="1"/>
      </xdr:nvSpPr>
      <xdr:spPr>
        <a:xfrm>
          <a:off x="9327095" y="1096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166578</xdr:rowOff>
    </xdr:from>
    <xdr:ext cx="599010" cy="259045"/>
    <xdr:sp macro="" textlink="">
      <xdr:nvSpPr>
        <xdr:cNvPr id="260" name="n_2mainValue【橋りょう・トンネル】&#10;一人当たり有形固定資産（償却資産）額"/>
        <xdr:cNvSpPr txBox="1"/>
      </xdr:nvSpPr>
      <xdr:spPr>
        <a:xfrm>
          <a:off x="8450795" y="1096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168669</xdr:rowOff>
    </xdr:from>
    <xdr:ext cx="599010" cy="259045"/>
    <xdr:sp macro="" textlink="">
      <xdr:nvSpPr>
        <xdr:cNvPr id="261" name="n_3mainValue【橋りょう・トンネル】&#10;一人当たり有形固定資産（償却資産）額"/>
        <xdr:cNvSpPr txBox="1"/>
      </xdr:nvSpPr>
      <xdr:spPr>
        <a:xfrm>
          <a:off x="7561795" y="1097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170494</xdr:rowOff>
    </xdr:from>
    <xdr:ext cx="599010" cy="259045"/>
    <xdr:sp macro="" textlink="">
      <xdr:nvSpPr>
        <xdr:cNvPr id="262" name="n_4mainValue【橋りょう・トンネル】&#10;一人当たり有形固定資産（償却資産）額"/>
        <xdr:cNvSpPr txBox="1"/>
      </xdr:nvSpPr>
      <xdr:spPr>
        <a:xfrm>
          <a:off x="6672795" y="1097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10161</xdr:rowOff>
    </xdr:from>
    <xdr:to>
      <xdr:col>24</xdr:col>
      <xdr:colOff>114300</xdr:colOff>
      <xdr:row>86</xdr:row>
      <xdr:rowOff>111761</xdr:rowOff>
    </xdr:to>
    <xdr:sp macro="" textlink="">
      <xdr:nvSpPr>
        <xdr:cNvPr id="304" name="楕円 303"/>
        <xdr:cNvSpPr/>
      </xdr:nvSpPr>
      <xdr:spPr>
        <a:xfrm>
          <a:off x="4584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96538</xdr:rowOff>
    </xdr:from>
    <xdr:ext cx="405111" cy="259045"/>
    <xdr:sp macro="" textlink="">
      <xdr:nvSpPr>
        <xdr:cNvPr id="305" name="【公営住宅】&#10;有形固定資産減価償却率該当値テキスト"/>
        <xdr:cNvSpPr txBox="1"/>
      </xdr:nvSpPr>
      <xdr:spPr>
        <a:xfrm>
          <a:off x="4673600" y="1466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306" name="楕円 305"/>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60961</xdr:rowOff>
    </xdr:to>
    <xdr:cxnSp macro="">
      <xdr:nvCxnSpPr>
        <xdr:cNvPr id="307" name="直線コネクタ 306"/>
        <xdr:cNvCxnSpPr/>
      </xdr:nvCxnSpPr>
      <xdr:spPr>
        <a:xfrm>
          <a:off x="3797300" y="147828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166914</xdr:rowOff>
    </xdr:from>
    <xdr:to>
      <xdr:col>15</xdr:col>
      <xdr:colOff>101600</xdr:colOff>
      <xdr:row>86</xdr:row>
      <xdr:rowOff>97064</xdr:rowOff>
    </xdr:to>
    <xdr:sp macro="" textlink="">
      <xdr:nvSpPr>
        <xdr:cNvPr id="308" name="楕円 307"/>
        <xdr:cNvSpPr/>
      </xdr:nvSpPr>
      <xdr:spPr>
        <a:xfrm>
          <a:off x="2857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46264</xdr:rowOff>
    </xdr:to>
    <xdr:cxnSp macro="">
      <xdr:nvCxnSpPr>
        <xdr:cNvPr id="309" name="直線コネクタ 308"/>
        <xdr:cNvCxnSpPr/>
      </xdr:nvCxnSpPr>
      <xdr:spPr>
        <a:xfrm flipV="1">
          <a:off x="2908300" y="1478280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165281</xdr:rowOff>
    </xdr:from>
    <xdr:to>
      <xdr:col>10</xdr:col>
      <xdr:colOff>165100</xdr:colOff>
      <xdr:row>86</xdr:row>
      <xdr:rowOff>95431</xdr:rowOff>
    </xdr:to>
    <xdr:sp macro="" textlink="">
      <xdr:nvSpPr>
        <xdr:cNvPr id="310" name="楕円 309"/>
        <xdr:cNvSpPr/>
      </xdr:nvSpPr>
      <xdr:spPr>
        <a:xfrm>
          <a:off x="1968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44631</xdr:rowOff>
    </xdr:from>
    <xdr:to>
      <xdr:col>15</xdr:col>
      <xdr:colOff>50800</xdr:colOff>
      <xdr:row>86</xdr:row>
      <xdr:rowOff>46264</xdr:rowOff>
    </xdr:to>
    <xdr:cxnSp macro="">
      <xdr:nvCxnSpPr>
        <xdr:cNvPr id="311" name="直線コネクタ 310"/>
        <xdr:cNvCxnSpPr/>
      </xdr:nvCxnSpPr>
      <xdr:spPr>
        <a:xfrm>
          <a:off x="2019300" y="147893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137523</xdr:rowOff>
    </xdr:from>
    <xdr:to>
      <xdr:col>6</xdr:col>
      <xdr:colOff>38100</xdr:colOff>
      <xdr:row>86</xdr:row>
      <xdr:rowOff>67673</xdr:rowOff>
    </xdr:to>
    <xdr:sp macro="" textlink="">
      <xdr:nvSpPr>
        <xdr:cNvPr id="312" name="楕円 311"/>
        <xdr:cNvSpPr/>
      </xdr:nvSpPr>
      <xdr:spPr>
        <a:xfrm>
          <a:off x="1079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16873</xdr:rowOff>
    </xdr:from>
    <xdr:to>
      <xdr:col>10</xdr:col>
      <xdr:colOff>114300</xdr:colOff>
      <xdr:row>86</xdr:row>
      <xdr:rowOff>44631</xdr:rowOff>
    </xdr:to>
    <xdr:cxnSp macro="">
      <xdr:nvCxnSpPr>
        <xdr:cNvPr id="313" name="直線コネクタ 312"/>
        <xdr:cNvCxnSpPr/>
      </xdr:nvCxnSpPr>
      <xdr:spPr>
        <a:xfrm>
          <a:off x="1130300" y="147615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4" name="n_1aveValue【公営住宅】&#10;有形固定資産減価償却率"/>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5" name="n_2aveValue【公営住宅】&#10;有形固定資産減価償却率"/>
        <xdr:cNvSpPr txBox="1"/>
      </xdr:nvSpPr>
      <xdr:spPr>
        <a:xfrm>
          <a:off x="2705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6" name="n_3aveValue【公営住宅】&#10;有形固定資産減価償却率"/>
        <xdr:cNvSpPr txBox="1"/>
      </xdr:nvSpPr>
      <xdr:spPr>
        <a:xfrm>
          <a:off x="1816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80027</xdr:rowOff>
    </xdr:from>
    <xdr:ext cx="405111" cy="259045"/>
    <xdr:sp macro="" textlink="">
      <xdr:nvSpPr>
        <xdr:cNvPr id="318" name="n_1mainValue【公営住宅】&#10;有形固定資産減価償却率"/>
        <xdr:cNvSpPr txBox="1"/>
      </xdr:nvSpPr>
      <xdr:spPr>
        <a:xfrm>
          <a:off x="35820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88191</xdr:rowOff>
    </xdr:from>
    <xdr:ext cx="405111" cy="259045"/>
    <xdr:sp macro="" textlink="">
      <xdr:nvSpPr>
        <xdr:cNvPr id="319" name="n_2mainValue【公営住宅】&#10;有形固定資産減価償却率"/>
        <xdr:cNvSpPr txBox="1"/>
      </xdr:nvSpPr>
      <xdr:spPr>
        <a:xfrm>
          <a:off x="2705744" y="148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86558</xdr:rowOff>
    </xdr:from>
    <xdr:ext cx="405111" cy="259045"/>
    <xdr:sp macro="" textlink="">
      <xdr:nvSpPr>
        <xdr:cNvPr id="320" name="n_3mainValue【公営住宅】&#10;有形固定資産減価償却率"/>
        <xdr:cNvSpPr txBox="1"/>
      </xdr:nvSpPr>
      <xdr:spPr>
        <a:xfrm>
          <a:off x="1816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58800</xdr:rowOff>
    </xdr:from>
    <xdr:ext cx="405111" cy="259045"/>
    <xdr:sp macro="" textlink="">
      <xdr:nvSpPr>
        <xdr:cNvPr id="321" name="n_4mainValue【公営住宅】&#10;有形固定資産減価償却率"/>
        <xdr:cNvSpPr txBox="1"/>
      </xdr:nvSpPr>
      <xdr:spPr>
        <a:xfrm>
          <a:off x="9277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9" name="楕円 358"/>
        <xdr:cNvSpPr/>
      </xdr:nvSpPr>
      <xdr:spPr>
        <a:xfrm>
          <a:off x="10426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157751</xdr:rowOff>
    </xdr:from>
    <xdr:ext cx="469744" cy="259045"/>
    <xdr:sp macro="" textlink="">
      <xdr:nvSpPr>
        <xdr:cNvPr id="360" name="【公営住宅】&#10;一人当たり面積該当値テキスト"/>
        <xdr:cNvSpPr txBox="1"/>
      </xdr:nvSpPr>
      <xdr:spPr>
        <a:xfrm>
          <a:off x="10515600"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9246</xdr:rowOff>
    </xdr:from>
    <xdr:to>
      <xdr:col>50</xdr:col>
      <xdr:colOff>165100</xdr:colOff>
      <xdr:row>85</xdr:row>
      <xdr:rowOff>110846</xdr:rowOff>
    </xdr:to>
    <xdr:sp macro="" textlink="">
      <xdr:nvSpPr>
        <xdr:cNvPr id="361" name="楕円 360"/>
        <xdr:cNvSpPr/>
      </xdr:nvSpPr>
      <xdr:spPr>
        <a:xfrm>
          <a:off x="9588500" y="1458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58674</xdr:rowOff>
    </xdr:from>
    <xdr:to>
      <xdr:col>55</xdr:col>
      <xdr:colOff>0</xdr:colOff>
      <xdr:row>85</xdr:row>
      <xdr:rowOff>60046</xdr:rowOff>
    </xdr:to>
    <xdr:cxnSp macro="">
      <xdr:nvCxnSpPr>
        <xdr:cNvPr id="362" name="直線コネクタ 361"/>
        <xdr:cNvCxnSpPr/>
      </xdr:nvCxnSpPr>
      <xdr:spPr>
        <a:xfrm flipV="1">
          <a:off x="9639300" y="1463192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5131</xdr:rowOff>
    </xdr:from>
    <xdr:to>
      <xdr:col>46</xdr:col>
      <xdr:colOff>38100</xdr:colOff>
      <xdr:row>85</xdr:row>
      <xdr:rowOff>106731</xdr:rowOff>
    </xdr:to>
    <xdr:sp macro="" textlink="">
      <xdr:nvSpPr>
        <xdr:cNvPr id="363" name="楕円 362"/>
        <xdr:cNvSpPr/>
      </xdr:nvSpPr>
      <xdr:spPr>
        <a:xfrm>
          <a:off x="8699500" y="1457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55931</xdr:rowOff>
    </xdr:from>
    <xdr:to>
      <xdr:col>50</xdr:col>
      <xdr:colOff>114300</xdr:colOff>
      <xdr:row>85</xdr:row>
      <xdr:rowOff>60046</xdr:rowOff>
    </xdr:to>
    <xdr:cxnSp macro="">
      <xdr:nvCxnSpPr>
        <xdr:cNvPr id="364" name="直線コネクタ 363"/>
        <xdr:cNvCxnSpPr/>
      </xdr:nvCxnSpPr>
      <xdr:spPr>
        <a:xfrm>
          <a:off x="8750300" y="1462918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7417</xdr:rowOff>
    </xdr:from>
    <xdr:to>
      <xdr:col>41</xdr:col>
      <xdr:colOff>101600</xdr:colOff>
      <xdr:row>85</xdr:row>
      <xdr:rowOff>109017</xdr:rowOff>
    </xdr:to>
    <xdr:sp macro="" textlink="">
      <xdr:nvSpPr>
        <xdr:cNvPr id="365" name="楕円 364"/>
        <xdr:cNvSpPr/>
      </xdr:nvSpPr>
      <xdr:spPr>
        <a:xfrm>
          <a:off x="7810500" y="145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55931</xdr:rowOff>
    </xdr:from>
    <xdr:to>
      <xdr:col>45</xdr:col>
      <xdr:colOff>177800</xdr:colOff>
      <xdr:row>85</xdr:row>
      <xdr:rowOff>58217</xdr:rowOff>
    </xdr:to>
    <xdr:cxnSp macro="">
      <xdr:nvCxnSpPr>
        <xdr:cNvPr id="366" name="直線コネクタ 365"/>
        <xdr:cNvCxnSpPr/>
      </xdr:nvCxnSpPr>
      <xdr:spPr>
        <a:xfrm flipV="1">
          <a:off x="7861300" y="1462918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10161</xdr:rowOff>
    </xdr:from>
    <xdr:to>
      <xdr:col>36</xdr:col>
      <xdr:colOff>165100</xdr:colOff>
      <xdr:row>85</xdr:row>
      <xdr:rowOff>111761</xdr:rowOff>
    </xdr:to>
    <xdr:sp macro="" textlink="">
      <xdr:nvSpPr>
        <xdr:cNvPr id="367" name="楕円 366"/>
        <xdr:cNvSpPr/>
      </xdr:nvSpPr>
      <xdr:spPr>
        <a:xfrm>
          <a:off x="6921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58217</xdr:rowOff>
    </xdr:from>
    <xdr:to>
      <xdr:col>41</xdr:col>
      <xdr:colOff>50800</xdr:colOff>
      <xdr:row>85</xdr:row>
      <xdr:rowOff>60961</xdr:rowOff>
    </xdr:to>
    <xdr:cxnSp macro="">
      <xdr:nvCxnSpPr>
        <xdr:cNvPr id="368" name="直線コネクタ 367"/>
        <xdr:cNvCxnSpPr/>
      </xdr:nvCxnSpPr>
      <xdr:spPr>
        <a:xfrm flipV="1">
          <a:off x="6972300" y="1463146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xdr:cNvSpPr txBox="1"/>
      </xdr:nvSpPr>
      <xdr:spPr>
        <a:xfrm>
          <a:off x="8515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xdr:cNvSpPr txBox="1"/>
      </xdr:nvSpPr>
      <xdr:spPr>
        <a:xfrm>
          <a:off x="7626427" y="1416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101973</xdr:rowOff>
    </xdr:from>
    <xdr:ext cx="469744" cy="259045"/>
    <xdr:sp macro="" textlink="">
      <xdr:nvSpPr>
        <xdr:cNvPr id="373" name="n_1mainValue【公営住宅】&#10;一人当たり面積"/>
        <xdr:cNvSpPr txBox="1"/>
      </xdr:nvSpPr>
      <xdr:spPr>
        <a:xfrm>
          <a:off x="9391727" y="1467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97858</xdr:rowOff>
    </xdr:from>
    <xdr:ext cx="469744" cy="259045"/>
    <xdr:sp macro="" textlink="">
      <xdr:nvSpPr>
        <xdr:cNvPr id="374" name="n_2mainValue【公営住宅】&#10;一人当たり面積"/>
        <xdr:cNvSpPr txBox="1"/>
      </xdr:nvSpPr>
      <xdr:spPr>
        <a:xfrm>
          <a:off x="8515427" y="1467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100144</xdr:rowOff>
    </xdr:from>
    <xdr:ext cx="469744" cy="259045"/>
    <xdr:sp macro="" textlink="">
      <xdr:nvSpPr>
        <xdr:cNvPr id="375" name="n_3mainValue【公営住宅】&#10;一人当たり面積"/>
        <xdr:cNvSpPr txBox="1"/>
      </xdr:nvSpPr>
      <xdr:spPr>
        <a:xfrm>
          <a:off x="7626427" y="1467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102888</xdr:rowOff>
    </xdr:from>
    <xdr:ext cx="469744" cy="259045"/>
    <xdr:sp macro="" textlink="">
      <xdr:nvSpPr>
        <xdr:cNvPr id="376" name="n_4mainValue【公営住宅】&#10;一人当たり面積"/>
        <xdr:cNvSpPr txBox="1"/>
      </xdr:nvSpPr>
      <xdr:spPr>
        <a:xfrm>
          <a:off x="6737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420" name="【認定こども園・幼稚園・保育所】&#10;有形固定資産減価償却率平均値テキスト"/>
        <xdr:cNvSpPr txBox="1"/>
      </xdr:nvSpPr>
      <xdr:spPr>
        <a:xfrm>
          <a:off x="163576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169418</xdr:rowOff>
    </xdr:from>
    <xdr:to>
      <xdr:col>85</xdr:col>
      <xdr:colOff>177800</xdr:colOff>
      <xdr:row>40</xdr:row>
      <xdr:rowOff>99568</xdr:rowOff>
    </xdr:to>
    <xdr:sp macro="" textlink="">
      <xdr:nvSpPr>
        <xdr:cNvPr id="431" name="楕円 430"/>
        <xdr:cNvSpPr/>
      </xdr:nvSpPr>
      <xdr:spPr>
        <a:xfrm>
          <a:off x="16268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147845</xdr:rowOff>
    </xdr:from>
    <xdr:ext cx="405111" cy="259045"/>
    <xdr:sp macro="" textlink="">
      <xdr:nvSpPr>
        <xdr:cNvPr id="432" name="【認定こども園・幼稚園・保育所】&#10;有形固定資産減価償却率該当値テキスト"/>
        <xdr:cNvSpPr txBox="1"/>
      </xdr:nvSpPr>
      <xdr:spPr>
        <a:xfrm>
          <a:off x="16357600"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157988</xdr:rowOff>
    </xdr:from>
    <xdr:to>
      <xdr:col>81</xdr:col>
      <xdr:colOff>101600</xdr:colOff>
      <xdr:row>40</xdr:row>
      <xdr:rowOff>88138</xdr:rowOff>
    </xdr:to>
    <xdr:sp macro="" textlink="">
      <xdr:nvSpPr>
        <xdr:cNvPr id="433" name="楕円 432"/>
        <xdr:cNvSpPr/>
      </xdr:nvSpPr>
      <xdr:spPr>
        <a:xfrm>
          <a:off x="15430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37338</xdr:rowOff>
    </xdr:from>
    <xdr:to>
      <xdr:col>85</xdr:col>
      <xdr:colOff>127000</xdr:colOff>
      <xdr:row>40</xdr:row>
      <xdr:rowOff>48768</xdr:rowOff>
    </xdr:to>
    <xdr:cxnSp macro="">
      <xdr:nvCxnSpPr>
        <xdr:cNvPr id="434" name="直線コネクタ 433"/>
        <xdr:cNvCxnSpPr/>
      </xdr:nvCxnSpPr>
      <xdr:spPr>
        <a:xfrm>
          <a:off x="15481300" y="689533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11684</xdr:rowOff>
    </xdr:from>
    <xdr:to>
      <xdr:col>76</xdr:col>
      <xdr:colOff>165100</xdr:colOff>
      <xdr:row>40</xdr:row>
      <xdr:rowOff>113284</xdr:rowOff>
    </xdr:to>
    <xdr:sp macro="" textlink="">
      <xdr:nvSpPr>
        <xdr:cNvPr id="435" name="楕円 434"/>
        <xdr:cNvSpPr/>
      </xdr:nvSpPr>
      <xdr:spPr>
        <a:xfrm>
          <a:off x="14541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37338</xdr:rowOff>
    </xdr:from>
    <xdr:to>
      <xdr:col>81</xdr:col>
      <xdr:colOff>50800</xdr:colOff>
      <xdr:row>40</xdr:row>
      <xdr:rowOff>62484</xdr:rowOff>
    </xdr:to>
    <xdr:cxnSp macro="">
      <xdr:nvCxnSpPr>
        <xdr:cNvPr id="436" name="直線コネクタ 435"/>
        <xdr:cNvCxnSpPr/>
      </xdr:nvCxnSpPr>
      <xdr:spPr>
        <a:xfrm flipV="1">
          <a:off x="14592300" y="689533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144272</xdr:rowOff>
    </xdr:from>
    <xdr:to>
      <xdr:col>72</xdr:col>
      <xdr:colOff>38100</xdr:colOff>
      <xdr:row>40</xdr:row>
      <xdr:rowOff>74422</xdr:rowOff>
    </xdr:to>
    <xdr:sp macro="" textlink="">
      <xdr:nvSpPr>
        <xdr:cNvPr id="437" name="楕円 436"/>
        <xdr:cNvSpPr/>
      </xdr:nvSpPr>
      <xdr:spPr>
        <a:xfrm>
          <a:off x="13652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23622</xdr:rowOff>
    </xdr:from>
    <xdr:to>
      <xdr:col>76</xdr:col>
      <xdr:colOff>114300</xdr:colOff>
      <xdr:row>40</xdr:row>
      <xdr:rowOff>62484</xdr:rowOff>
    </xdr:to>
    <xdr:cxnSp macro="">
      <xdr:nvCxnSpPr>
        <xdr:cNvPr id="438" name="直線コネクタ 437"/>
        <xdr:cNvCxnSpPr/>
      </xdr:nvCxnSpPr>
      <xdr:spPr>
        <a:xfrm>
          <a:off x="13703300" y="68816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109982</xdr:rowOff>
    </xdr:from>
    <xdr:to>
      <xdr:col>67</xdr:col>
      <xdr:colOff>101600</xdr:colOff>
      <xdr:row>40</xdr:row>
      <xdr:rowOff>40132</xdr:rowOff>
    </xdr:to>
    <xdr:sp macro="" textlink="">
      <xdr:nvSpPr>
        <xdr:cNvPr id="439" name="楕円 438"/>
        <xdr:cNvSpPr/>
      </xdr:nvSpPr>
      <xdr:spPr>
        <a:xfrm>
          <a:off x="12763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160782</xdr:rowOff>
    </xdr:from>
    <xdr:to>
      <xdr:col>71</xdr:col>
      <xdr:colOff>177800</xdr:colOff>
      <xdr:row>40</xdr:row>
      <xdr:rowOff>23622</xdr:rowOff>
    </xdr:to>
    <xdr:cxnSp macro="">
      <xdr:nvCxnSpPr>
        <xdr:cNvPr id="440" name="直線コネクタ 439"/>
        <xdr:cNvCxnSpPr/>
      </xdr:nvCxnSpPr>
      <xdr:spPr>
        <a:xfrm>
          <a:off x="12814300" y="684733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41" name="n_1aveValue【認定こども園・幼稚園・保育所】&#10;有形固定資産減価償却率"/>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442" name="n_2aveValue【認定こども園・幼稚園・保育所】&#10;有形固定資産減価償却率"/>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443" name="n_3aveValue【認定こども園・幼稚園・保育所】&#10;有形固定資産減価償却率"/>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444" name="n_4aveValue【認定こども園・幼稚園・保育所】&#10;有形固定資産減価償却率"/>
        <xdr:cNvSpPr txBox="1"/>
      </xdr:nvSpPr>
      <xdr:spPr>
        <a:xfrm>
          <a:off x="12611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79265</xdr:rowOff>
    </xdr:from>
    <xdr:ext cx="405111" cy="259045"/>
    <xdr:sp macro="" textlink="">
      <xdr:nvSpPr>
        <xdr:cNvPr id="445" name="n_1mainValue【認定こども園・幼稚園・保育所】&#10;有形固定資産減価償却率"/>
        <xdr:cNvSpPr txBox="1"/>
      </xdr:nvSpPr>
      <xdr:spPr>
        <a:xfrm>
          <a:off x="15266044" y="693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104411</xdr:rowOff>
    </xdr:from>
    <xdr:ext cx="405111" cy="259045"/>
    <xdr:sp macro="" textlink="">
      <xdr:nvSpPr>
        <xdr:cNvPr id="446" name="n_2mainValue【認定こども園・幼稚園・保育所】&#10;有形固定資産減価償却率"/>
        <xdr:cNvSpPr txBox="1"/>
      </xdr:nvSpPr>
      <xdr:spPr>
        <a:xfrm>
          <a:off x="14389744"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65549</xdr:rowOff>
    </xdr:from>
    <xdr:ext cx="405111" cy="259045"/>
    <xdr:sp macro="" textlink="">
      <xdr:nvSpPr>
        <xdr:cNvPr id="447" name="n_3mainValue【認定こども園・幼稚園・保育所】&#10;有形固定資産減価償却率"/>
        <xdr:cNvSpPr txBox="1"/>
      </xdr:nvSpPr>
      <xdr:spPr>
        <a:xfrm>
          <a:off x="13500744" y="692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31259</xdr:rowOff>
    </xdr:from>
    <xdr:ext cx="405111" cy="259045"/>
    <xdr:sp macro="" textlink="">
      <xdr:nvSpPr>
        <xdr:cNvPr id="448" name="n_4mainValue【認定こども園・幼稚園・保育所】&#10;有形固定資産減価償却率"/>
        <xdr:cNvSpPr txBox="1"/>
      </xdr:nvSpPr>
      <xdr:spPr>
        <a:xfrm>
          <a:off x="12611744" y="688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479" name="【認定こども園・幼稚園・保育所】&#10;一人当たり面積平均値テキスト"/>
        <xdr:cNvSpPr txBox="1"/>
      </xdr:nvSpPr>
      <xdr:spPr>
        <a:xfrm>
          <a:off x="22199600" y="6675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54791</xdr:rowOff>
    </xdr:from>
    <xdr:to>
      <xdr:col>116</xdr:col>
      <xdr:colOff>114300</xdr:colOff>
      <xdr:row>38</xdr:row>
      <xdr:rowOff>156391</xdr:rowOff>
    </xdr:to>
    <xdr:sp macro="" textlink="">
      <xdr:nvSpPr>
        <xdr:cNvPr id="490" name="楕円 489"/>
        <xdr:cNvSpPr/>
      </xdr:nvSpPr>
      <xdr:spPr>
        <a:xfrm>
          <a:off x="221107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77669</xdr:rowOff>
    </xdr:from>
    <xdr:ext cx="469744" cy="259045"/>
    <xdr:sp macro="" textlink="">
      <xdr:nvSpPr>
        <xdr:cNvPr id="491" name="【認定こども園・幼稚園・保育所】&#10;一人当たり面積該当値テキスト"/>
        <xdr:cNvSpPr txBox="1"/>
      </xdr:nvSpPr>
      <xdr:spPr>
        <a:xfrm>
          <a:off x="22199600" y="642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61323</xdr:rowOff>
    </xdr:from>
    <xdr:to>
      <xdr:col>112</xdr:col>
      <xdr:colOff>38100</xdr:colOff>
      <xdr:row>38</xdr:row>
      <xdr:rowOff>162923</xdr:rowOff>
    </xdr:to>
    <xdr:sp macro="" textlink="">
      <xdr:nvSpPr>
        <xdr:cNvPr id="492" name="楕円 491"/>
        <xdr:cNvSpPr/>
      </xdr:nvSpPr>
      <xdr:spPr>
        <a:xfrm>
          <a:off x="21272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105591</xdr:rowOff>
    </xdr:from>
    <xdr:to>
      <xdr:col>116</xdr:col>
      <xdr:colOff>63500</xdr:colOff>
      <xdr:row>38</xdr:row>
      <xdr:rowOff>112123</xdr:rowOff>
    </xdr:to>
    <xdr:cxnSp macro="">
      <xdr:nvCxnSpPr>
        <xdr:cNvPr id="493" name="直線コネクタ 492"/>
        <xdr:cNvCxnSpPr/>
      </xdr:nvCxnSpPr>
      <xdr:spPr>
        <a:xfrm flipV="1">
          <a:off x="21323300" y="662069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82550</xdr:rowOff>
    </xdr:from>
    <xdr:to>
      <xdr:col>107</xdr:col>
      <xdr:colOff>101600</xdr:colOff>
      <xdr:row>38</xdr:row>
      <xdr:rowOff>12700</xdr:rowOff>
    </xdr:to>
    <xdr:sp macro="" textlink="">
      <xdr:nvSpPr>
        <xdr:cNvPr id="494" name="楕円 493"/>
        <xdr:cNvSpPr/>
      </xdr:nvSpPr>
      <xdr:spPr>
        <a:xfrm>
          <a:off x="2038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38</xdr:row>
      <xdr:rowOff>112123</xdr:rowOff>
    </xdr:to>
    <xdr:cxnSp macro="">
      <xdr:nvCxnSpPr>
        <xdr:cNvPr id="495" name="直線コネクタ 494"/>
        <xdr:cNvCxnSpPr/>
      </xdr:nvCxnSpPr>
      <xdr:spPr>
        <a:xfrm>
          <a:off x="20434300" y="6477000"/>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72753</xdr:rowOff>
    </xdr:from>
    <xdr:to>
      <xdr:col>102</xdr:col>
      <xdr:colOff>165100</xdr:colOff>
      <xdr:row>38</xdr:row>
      <xdr:rowOff>2903</xdr:rowOff>
    </xdr:to>
    <xdr:sp macro="" textlink="">
      <xdr:nvSpPr>
        <xdr:cNvPr id="496" name="楕円 495"/>
        <xdr:cNvSpPr/>
      </xdr:nvSpPr>
      <xdr:spPr>
        <a:xfrm>
          <a:off x="19494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123553</xdr:rowOff>
    </xdr:from>
    <xdr:to>
      <xdr:col>107</xdr:col>
      <xdr:colOff>50800</xdr:colOff>
      <xdr:row>37</xdr:row>
      <xdr:rowOff>133350</xdr:rowOff>
    </xdr:to>
    <xdr:cxnSp macro="">
      <xdr:nvCxnSpPr>
        <xdr:cNvPr id="497" name="直線コネクタ 496"/>
        <xdr:cNvCxnSpPr/>
      </xdr:nvCxnSpPr>
      <xdr:spPr>
        <a:xfrm>
          <a:off x="19545300" y="646720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85816</xdr:rowOff>
    </xdr:from>
    <xdr:to>
      <xdr:col>98</xdr:col>
      <xdr:colOff>38100</xdr:colOff>
      <xdr:row>38</xdr:row>
      <xdr:rowOff>15966</xdr:rowOff>
    </xdr:to>
    <xdr:sp macro="" textlink="">
      <xdr:nvSpPr>
        <xdr:cNvPr id="498" name="楕円 497"/>
        <xdr:cNvSpPr/>
      </xdr:nvSpPr>
      <xdr:spPr>
        <a:xfrm>
          <a:off x="18605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123553</xdr:rowOff>
    </xdr:from>
    <xdr:to>
      <xdr:col>102</xdr:col>
      <xdr:colOff>114300</xdr:colOff>
      <xdr:row>37</xdr:row>
      <xdr:rowOff>136616</xdr:rowOff>
    </xdr:to>
    <xdr:cxnSp macro="">
      <xdr:nvCxnSpPr>
        <xdr:cNvPr id="499" name="直線コネクタ 498"/>
        <xdr:cNvCxnSpPr/>
      </xdr:nvCxnSpPr>
      <xdr:spPr>
        <a:xfrm flipV="1">
          <a:off x="18656300" y="64672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0" name="n_1aveValue【認定こども園・幼稚園・保育所】&#10;一人当たり面積"/>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01" name="n_2aveValue【認定こども園・幼稚園・保育所】&#10;一人当たり面積"/>
        <xdr:cNvSpPr txBox="1"/>
      </xdr:nvSpPr>
      <xdr:spPr>
        <a:xfrm>
          <a:off x="20199427"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02" name="n_3aveValue【認定こども園・幼稚園・保育所】&#10;一人当たり面積"/>
        <xdr:cNvSpPr txBox="1"/>
      </xdr:nvSpPr>
      <xdr:spPr>
        <a:xfrm>
          <a:off x="19310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03" name="n_4aveValue【認定こども園・幼稚園・保育所】&#10;一人当たり面積"/>
        <xdr:cNvSpPr txBox="1"/>
      </xdr:nvSpPr>
      <xdr:spPr>
        <a:xfrm>
          <a:off x="18421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8000</xdr:rowOff>
    </xdr:from>
    <xdr:ext cx="469744" cy="259045"/>
    <xdr:sp macro="" textlink="">
      <xdr:nvSpPr>
        <xdr:cNvPr id="504" name="n_1mainValue【認定こども園・幼稚園・保育所】&#10;一人当たり面積"/>
        <xdr:cNvSpPr txBox="1"/>
      </xdr:nvSpPr>
      <xdr:spPr>
        <a:xfrm>
          <a:off x="21075727" y="635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29227</xdr:rowOff>
    </xdr:from>
    <xdr:ext cx="469744" cy="259045"/>
    <xdr:sp macro="" textlink="">
      <xdr:nvSpPr>
        <xdr:cNvPr id="505" name="n_2mainValue【認定こども園・幼稚園・保育所】&#10;一人当たり面積"/>
        <xdr:cNvSpPr txBox="1"/>
      </xdr:nvSpPr>
      <xdr:spPr>
        <a:xfrm>
          <a:off x="20199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19430</xdr:rowOff>
    </xdr:from>
    <xdr:ext cx="469744" cy="259045"/>
    <xdr:sp macro="" textlink="">
      <xdr:nvSpPr>
        <xdr:cNvPr id="506" name="n_3mainValue【認定こども園・幼稚園・保育所】&#10;一人当たり面積"/>
        <xdr:cNvSpPr txBox="1"/>
      </xdr:nvSpPr>
      <xdr:spPr>
        <a:xfrm>
          <a:off x="19310427"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32493</xdr:rowOff>
    </xdr:from>
    <xdr:ext cx="469744" cy="259045"/>
    <xdr:sp macro="" textlink="">
      <xdr:nvSpPr>
        <xdr:cNvPr id="507" name="n_4mainValue【認定こども園・幼稚園・保育所】&#10;一人当たり面積"/>
        <xdr:cNvSpPr txBox="1"/>
      </xdr:nvSpPr>
      <xdr:spPr>
        <a:xfrm>
          <a:off x="18421427"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538" name="【学校施設】&#10;有形固定資産減価償却率平均値テキスト"/>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49" name="楕円 548"/>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40657</xdr:rowOff>
    </xdr:from>
    <xdr:ext cx="405111" cy="259045"/>
    <xdr:sp macro="" textlink="">
      <xdr:nvSpPr>
        <xdr:cNvPr id="550" name="【学校施設】&#10;有形固定資産減価償却率該当値テキスト"/>
        <xdr:cNvSpPr txBox="1"/>
      </xdr:nvSpPr>
      <xdr:spPr>
        <a:xfrm>
          <a:off x="1635760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156573</xdr:rowOff>
    </xdr:from>
    <xdr:to>
      <xdr:col>81</xdr:col>
      <xdr:colOff>101600</xdr:colOff>
      <xdr:row>60</xdr:row>
      <xdr:rowOff>86723</xdr:rowOff>
    </xdr:to>
    <xdr:sp macro="" textlink="">
      <xdr:nvSpPr>
        <xdr:cNvPr id="551" name="楕円 550"/>
        <xdr:cNvSpPr/>
      </xdr:nvSpPr>
      <xdr:spPr>
        <a:xfrm>
          <a:off x="15430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35923</xdr:rowOff>
    </xdr:from>
    <xdr:to>
      <xdr:col>85</xdr:col>
      <xdr:colOff>127000</xdr:colOff>
      <xdr:row>60</xdr:row>
      <xdr:rowOff>68580</xdr:rowOff>
    </xdr:to>
    <xdr:cxnSp macro="">
      <xdr:nvCxnSpPr>
        <xdr:cNvPr id="552" name="直線コネクタ 551"/>
        <xdr:cNvCxnSpPr/>
      </xdr:nvCxnSpPr>
      <xdr:spPr>
        <a:xfrm>
          <a:off x="15481300" y="103229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158206</xdr:rowOff>
    </xdr:from>
    <xdr:to>
      <xdr:col>76</xdr:col>
      <xdr:colOff>165100</xdr:colOff>
      <xdr:row>60</xdr:row>
      <xdr:rowOff>88356</xdr:rowOff>
    </xdr:to>
    <xdr:sp macro="" textlink="">
      <xdr:nvSpPr>
        <xdr:cNvPr id="553" name="楕円 552"/>
        <xdr:cNvSpPr/>
      </xdr:nvSpPr>
      <xdr:spPr>
        <a:xfrm>
          <a:off x="14541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35923</xdr:rowOff>
    </xdr:from>
    <xdr:to>
      <xdr:col>81</xdr:col>
      <xdr:colOff>50800</xdr:colOff>
      <xdr:row>60</xdr:row>
      <xdr:rowOff>37556</xdr:rowOff>
    </xdr:to>
    <xdr:cxnSp macro="">
      <xdr:nvCxnSpPr>
        <xdr:cNvPr id="554" name="直線コネクタ 553"/>
        <xdr:cNvCxnSpPr/>
      </xdr:nvCxnSpPr>
      <xdr:spPr>
        <a:xfrm flipV="1">
          <a:off x="14592300" y="103229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34109</xdr:rowOff>
    </xdr:from>
    <xdr:to>
      <xdr:col>72</xdr:col>
      <xdr:colOff>38100</xdr:colOff>
      <xdr:row>60</xdr:row>
      <xdr:rowOff>135709</xdr:rowOff>
    </xdr:to>
    <xdr:sp macro="" textlink="">
      <xdr:nvSpPr>
        <xdr:cNvPr id="555" name="楕円 554"/>
        <xdr:cNvSpPr/>
      </xdr:nvSpPr>
      <xdr:spPr>
        <a:xfrm>
          <a:off x="13652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37556</xdr:rowOff>
    </xdr:from>
    <xdr:to>
      <xdr:col>76</xdr:col>
      <xdr:colOff>114300</xdr:colOff>
      <xdr:row>60</xdr:row>
      <xdr:rowOff>84909</xdr:rowOff>
    </xdr:to>
    <xdr:cxnSp macro="">
      <xdr:nvCxnSpPr>
        <xdr:cNvPr id="556" name="直線コネクタ 555"/>
        <xdr:cNvCxnSpPr/>
      </xdr:nvCxnSpPr>
      <xdr:spPr>
        <a:xfrm flipV="1">
          <a:off x="13703300" y="1032455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11249</xdr:rowOff>
    </xdr:from>
    <xdr:to>
      <xdr:col>67</xdr:col>
      <xdr:colOff>101600</xdr:colOff>
      <xdr:row>60</xdr:row>
      <xdr:rowOff>112849</xdr:rowOff>
    </xdr:to>
    <xdr:sp macro="" textlink="">
      <xdr:nvSpPr>
        <xdr:cNvPr id="557" name="楕円 556"/>
        <xdr:cNvSpPr/>
      </xdr:nvSpPr>
      <xdr:spPr>
        <a:xfrm>
          <a:off x="12763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62049</xdr:rowOff>
    </xdr:from>
    <xdr:to>
      <xdr:col>71</xdr:col>
      <xdr:colOff>177800</xdr:colOff>
      <xdr:row>60</xdr:row>
      <xdr:rowOff>84909</xdr:rowOff>
    </xdr:to>
    <xdr:cxnSp macro="">
      <xdr:nvCxnSpPr>
        <xdr:cNvPr id="558" name="直線コネクタ 557"/>
        <xdr:cNvCxnSpPr/>
      </xdr:nvCxnSpPr>
      <xdr:spPr>
        <a:xfrm>
          <a:off x="12814300" y="103490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59" name="n_1aveValue【学校施設】&#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560" name="n_2aveValue【学校施設】&#10;有形固定資産減価償却率"/>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561" name="n_3aveValue【学校施設】&#10;有形固定資産減価償却率"/>
        <xdr:cNvSpPr txBox="1"/>
      </xdr:nvSpPr>
      <xdr:spPr>
        <a:xfrm>
          <a:off x="13500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562" name="n_4aveValue【学校施設】&#10;有形固定資産減価償却率"/>
        <xdr:cNvSpPr txBox="1"/>
      </xdr:nvSpPr>
      <xdr:spPr>
        <a:xfrm>
          <a:off x="12611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103250</xdr:rowOff>
    </xdr:from>
    <xdr:ext cx="405111" cy="259045"/>
    <xdr:sp macro="" textlink="">
      <xdr:nvSpPr>
        <xdr:cNvPr id="563" name="n_1mainValue【学校施設】&#10;有形固定資産減価償却率"/>
        <xdr:cNvSpPr txBox="1"/>
      </xdr:nvSpPr>
      <xdr:spPr>
        <a:xfrm>
          <a:off x="152660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104883</xdr:rowOff>
    </xdr:from>
    <xdr:ext cx="405111" cy="259045"/>
    <xdr:sp macro="" textlink="">
      <xdr:nvSpPr>
        <xdr:cNvPr id="564" name="n_2mainValue【学校施設】&#10;有形固定資産減価償却率"/>
        <xdr:cNvSpPr txBox="1"/>
      </xdr:nvSpPr>
      <xdr:spPr>
        <a:xfrm>
          <a:off x="14389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565" name="n_3mainValue【学校施設】&#10;有形固定資産減価償却率"/>
        <xdr:cNvSpPr txBox="1"/>
      </xdr:nvSpPr>
      <xdr:spPr>
        <a:xfrm>
          <a:off x="13500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129376</xdr:rowOff>
    </xdr:from>
    <xdr:ext cx="405111" cy="259045"/>
    <xdr:sp macro="" textlink="">
      <xdr:nvSpPr>
        <xdr:cNvPr id="566" name="n_4mainValue【学校施設】&#10;有形固定資産減価償却率"/>
        <xdr:cNvSpPr txBox="1"/>
      </xdr:nvSpPr>
      <xdr:spPr>
        <a:xfrm>
          <a:off x="12611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594" name="【学校施設】&#10;一人当たり面積平均値テキスト"/>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153568</xdr:rowOff>
    </xdr:from>
    <xdr:to>
      <xdr:col>116</xdr:col>
      <xdr:colOff>114300</xdr:colOff>
      <xdr:row>61</xdr:row>
      <xdr:rowOff>83718</xdr:rowOff>
    </xdr:to>
    <xdr:sp macro="" textlink="">
      <xdr:nvSpPr>
        <xdr:cNvPr id="605" name="楕円 604"/>
        <xdr:cNvSpPr/>
      </xdr:nvSpPr>
      <xdr:spPr>
        <a:xfrm>
          <a:off x="22110700" y="1044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4995</xdr:rowOff>
    </xdr:from>
    <xdr:ext cx="469744" cy="259045"/>
    <xdr:sp macro="" textlink="">
      <xdr:nvSpPr>
        <xdr:cNvPr id="606" name="【学校施設】&#10;一人当たり面積該当値テキスト"/>
        <xdr:cNvSpPr txBox="1"/>
      </xdr:nvSpPr>
      <xdr:spPr>
        <a:xfrm>
          <a:off x="22199600" y="1029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161798</xdr:rowOff>
    </xdr:from>
    <xdr:to>
      <xdr:col>112</xdr:col>
      <xdr:colOff>38100</xdr:colOff>
      <xdr:row>61</xdr:row>
      <xdr:rowOff>91948</xdr:rowOff>
    </xdr:to>
    <xdr:sp macro="" textlink="">
      <xdr:nvSpPr>
        <xdr:cNvPr id="607" name="楕円 606"/>
        <xdr:cNvSpPr/>
      </xdr:nvSpPr>
      <xdr:spPr>
        <a:xfrm>
          <a:off x="212725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32918</xdr:rowOff>
    </xdr:from>
    <xdr:to>
      <xdr:col>116</xdr:col>
      <xdr:colOff>63500</xdr:colOff>
      <xdr:row>61</xdr:row>
      <xdr:rowOff>41148</xdr:rowOff>
    </xdr:to>
    <xdr:cxnSp macro="">
      <xdr:nvCxnSpPr>
        <xdr:cNvPr id="608" name="直線コネクタ 607"/>
        <xdr:cNvCxnSpPr/>
      </xdr:nvCxnSpPr>
      <xdr:spPr>
        <a:xfrm flipV="1">
          <a:off x="21323300" y="10491368"/>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142139</xdr:rowOff>
    </xdr:from>
    <xdr:to>
      <xdr:col>107</xdr:col>
      <xdr:colOff>101600</xdr:colOff>
      <xdr:row>61</xdr:row>
      <xdr:rowOff>72289</xdr:rowOff>
    </xdr:to>
    <xdr:sp macro="" textlink="">
      <xdr:nvSpPr>
        <xdr:cNvPr id="609" name="楕円 608"/>
        <xdr:cNvSpPr/>
      </xdr:nvSpPr>
      <xdr:spPr>
        <a:xfrm>
          <a:off x="20383500" y="104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21489</xdr:rowOff>
    </xdr:from>
    <xdr:to>
      <xdr:col>111</xdr:col>
      <xdr:colOff>177800</xdr:colOff>
      <xdr:row>61</xdr:row>
      <xdr:rowOff>41148</xdr:rowOff>
    </xdr:to>
    <xdr:cxnSp macro="">
      <xdr:nvCxnSpPr>
        <xdr:cNvPr id="610" name="直線コネクタ 609"/>
        <xdr:cNvCxnSpPr/>
      </xdr:nvCxnSpPr>
      <xdr:spPr>
        <a:xfrm>
          <a:off x="20434300" y="1047993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611" name="楕円 610"/>
        <xdr:cNvSpPr/>
      </xdr:nvSpPr>
      <xdr:spPr>
        <a:xfrm>
          <a:off x="19494500" y="1048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21489</xdr:rowOff>
    </xdr:from>
    <xdr:to>
      <xdr:col>107</xdr:col>
      <xdr:colOff>50800</xdr:colOff>
      <xdr:row>61</xdr:row>
      <xdr:rowOff>77267</xdr:rowOff>
    </xdr:to>
    <xdr:cxnSp macro="">
      <xdr:nvCxnSpPr>
        <xdr:cNvPr id="612" name="直線コネクタ 611"/>
        <xdr:cNvCxnSpPr/>
      </xdr:nvCxnSpPr>
      <xdr:spPr>
        <a:xfrm flipV="1">
          <a:off x="19545300" y="10479939"/>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40183</xdr:rowOff>
    </xdr:from>
    <xdr:to>
      <xdr:col>98</xdr:col>
      <xdr:colOff>38100</xdr:colOff>
      <xdr:row>61</xdr:row>
      <xdr:rowOff>141783</xdr:rowOff>
    </xdr:to>
    <xdr:sp macro="" textlink="">
      <xdr:nvSpPr>
        <xdr:cNvPr id="613" name="楕円 612"/>
        <xdr:cNvSpPr/>
      </xdr:nvSpPr>
      <xdr:spPr>
        <a:xfrm>
          <a:off x="18605500" y="104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77267</xdr:rowOff>
    </xdr:from>
    <xdr:to>
      <xdr:col>102</xdr:col>
      <xdr:colOff>114300</xdr:colOff>
      <xdr:row>61</xdr:row>
      <xdr:rowOff>90983</xdr:rowOff>
    </xdr:to>
    <xdr:cxnSp macro="">
      <xdr:nvCxnSpPr>
        <xdr:cNvPr id="614" name="直線コネクタ 613"/>
        <xdr:cNvCxnSpPr/>
      </xdr:nvCxnSpPr>
      <xdr:spPr>
        <a:xfrm flipV="1">
          <a:off x="18656300" y="1053571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615" name="n_1aveValue【学校施設】&#10;一人当たり面積"/>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16" name="n_2aveValue【学校施設】&#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617" name="n_3aveValue【学校施設】&#10;一人当たり面積"/>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618" name="n_4aveValue【学校施設】&#10;一人当たり面積"/>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108475</xdr:rowOff>
    </xdr:from>
    <xdr:ext cx="469744" cy="259045"/>
    <xdr:sp macro="" textlink="">
      <xdr:nvSpPr>
        <xdr:cNvPr id="619" name="n_1mainValue【学校施設】&#10;一人当たり面積"/>
        <xdr:cNvSpPr txBox="1"/>
      </xdr:nvSpPr>
      <xdr:spPr>
        <a:xfrm>
          <a:off x="21075727" y="1022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88816</xdr:rowOff>
    </xdr:from>
    <xdr:ext cx="469744" cy="259045"/>
    <xdr:sp macro="" textlink="">
      <xdr:nvSpPr>
        <xdr:cNvPr id="620" name="n_2mainValue【学校施設】&#10;一人当たり面積"/>
        <xdr:cNvSpPr txBox="1"/>
      </xdr:nvSpPr>
      <xdr:spPr>
        <a:xfrm>
          <a:off x="20199427" y="1020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621" name="n_3mainValue【学校施設】&#10;一人当たり面積"/>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158310</xdr:rowOff>
    </xdr:from>
    <xdr:ext cx="469744" cy="259045"/>
    <xdr:sp macro="" textlink="">
      <xdr:nvSpPr>
        <xdr:cNvPr id="622" name="n_4mainValue【学校施設】&#10;一人当たり面積"/>
        <xdr:cNvSpPr txBox="1"/>
      </xdr:nvSpPr>
      <xdr:spPr>
        <a:xfrm>
          <a:off x="18421427" y="1027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651" name="【児童館】&#10;有形固定資産減価償却率平均値テキスト"/>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5" name="フローチャート: 判断 654"/>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143511</xdr:rowOff>
    </xdr:from>
    <xdr:to>
      <xdr:col>85</xdr:col>
      <xdr:colOff>177800</xdr:colOff>
      <xdr:row>84</xdr:row>
      <xdr:rowOff>73661</xdr:rowOff>
    </xdr:to>
    <xdr:sp macro="" textlink="">
      <xdr:nvSpPr>
        <xdr:cNvPr id="662" name="楕円 661"/>
        <xdr:cNvSpPr/>
      </xdr:nvSpPr>
      <xdr:spPr>
        <a:xfrm>
          <a:off x="16268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121938</xdr:rowOff>
    </xdr:from>
    <xdr:ext cx="405111" cy="259045"/>
    <xdr:sp macro="" textlink="">
      <xdr:nvSpPr>
        <xdr:cNvPr id="663" name="【児童館】&#10;有形固定資産減価償却率該当値テキスト"/>
        <xdr:cNvSpPr txBox="1"/>
      </xdr:nvSpPr>
      <xdr:spPr>
        <a:xfrm>
          <a:off x="163576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12700</xdr:rowOff>
    </xdr:from>
    <xdr:to>
      <xdr:col>81</xdr:col>
      <xdr:colOff>101600</xdr:colOff>
      <xdr:row>84</xdr:row>
      <xdr:rowOff>114300</xdr:rowOff>
    </xdr:to>
    <xdr:sp macro="" textlink="">
      <xdr:nvSpPr>
        <xdr:cNvPr id="664" name="楕円 663"/>
        <xdr:cNvSpPr/>
      </xdr:nvSpPr>
      <xdr:spPr>
        <a:xfrm>
          <a:off x="15430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22861</xdr:rowOff>
    </xdr:from>
    <xdr:to>
      <xdr:col>85</xdr:col>
      <xdr:colOff>127000</xdr:colOff>
      <xdr:row>84</xdr:row>
      <xdr:rowOff>63500</xdr:rowOff>
    </xdr:to>
    <xdr:cxnSp macro="">
      <xdr:nvCxnSpPr>
        <xdr:cNvPr id="665" name="直線コネクタ 664"/>
        <xdr:cNvCxnSpPr/>
      </xdr:nvCxnSpPr>
      <xdr:spPr>
        <a:xfrm flipV="1">
          <a:off x="15481300" y="14424661"/>
          <a:ext cx="8382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167639</xdr:rowOff>
    </xdr:from>
    <xdr:to>
      <xdr:col>76</xdr:col>
      <xdr:colOff>165100</xdr:colOff>
      <xdr:row>84</xdr:row>
      <xdr:rowOff>97789</xdr:rowOff>
    </xdr:to>
    <xdr:sp macro="" textlink="">
      <xdr:nvSpPr>
        <xdr:cNvPr id="666" name="楕円 665"/>
        <xdr:cNvSpPr/>
      </xdr:nvSpPr>
      <xdr:spPr>
        <a:xfrm>
          <a:off x="14541500" y="1439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46989</xdr:rowOff>
    </xdr:from>
    <xdr:to>
      <xdr:col>81</xdr:col>
      <xdr:colOff>50800</xdr:colOff>
      <xdr:row>84</xdr:row>
      <xdr:rowOff>63500</xdr:rowOff>
    </xdr:to>
    <xdr:cxnSp macro="">
      <xdr:nvCxnSpPr>
        <xdr:cNvPr id="667" name="直線コネクタ 666"/>
        <xdr:cNvCxnSpPr/>
      </xdr:nvCxnSpPr>
      <xdr:spPr>
        <a:xfrm>
          <a:off x="14592300" y="1444878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147320</xdr:rowOff>
    </xdr:from>
    <xdr:to>
      <xdr:col>72</xdr:col>
      <xdr:colOff>38100</xdr:colOff>
      <xdr:row>84</xdr:row>
      <xdr:rowOff>77470</xdr:rowOff>
    </xdr:to>
    <xdr:sp macro="" textlink="">
      <xdr:nvSpPr>
        <xdr:cNvPr id="668" name="楕円 667"/>
        <xdr:cNvSpPr/>
      </xdr:nvSpPr>
      <xdr:spPr>
        <a:xfrm>
          <a:off x="13652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26670</xdr:rowOff>
    </xdr:from>
    <xdr:to>
      <xdr:col>76</xdr:col>
      <xdr:colOff>114300</xdr:colOff>
      <xdr:row>84</xdr:row>
      <xdr:rowOff>46989</xdr:rowOff>
    </xdr:to>
    <xdr:cxnSp macro="">
      <xdr:nvCxnSpPr>
        <xdr:cNvPr id="669" name="直線コネクタ 668"/>
        <xdr:cNvCxnSpPr/>
      </xdr:nvCxnSpPr>
      <xdr:spPr>
        <a:xfrm>
          <a:off x="13703300" y="14428470"/>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124461</xdr:rowOff>
    </xdr:from>
    <xdr:to>
      <xdr:col>67</xdr:col>
      <xdr:colOff>101600</xdr:colOff>
      <xdr:row>84</xdr:row>
      <xdr:rowOff>54611</xdr:rowOff>
    </xdr:to>
    <xdr:sp macro="" textlink="">
      <xdr:nvSpPr>
        <xdr:cNvPr id="670" name="楕円 669"/>
        <xdr:cNvSpPr/>
      </xdr:nvSpPr>
      <xdr:spPr>
        <a:xfrm>
          <a:off x="12763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3811</xdr:rowOff>
    </xdr:from>
    <xdr:to>
      <xdr:col>71</xdr:col>
      <xdr:colOff>177800</xdr:colOff>
      <xdr:row>84</xdr:row>
      <xdr:rowOff>26670</xdr:rowOff>
    </xdr:to>
    <xdr:cxnSp macro="">
      <xdr:nvCxnSpPr>
        <xdr:cNvPr id="671" name="直線コネクタ 670"/>
        <xdr:cNvCxnSpPr/>
      </xdr:nvCxnSpPr>
      <xdr:spPr>
        <a:xfrm>
          <a:off x="12814300" y="14405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672" name="n_1aveValue【児童館】&#10;有形固定資産減価償却率"/>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673" name="n_2aveValue【児童館】&#10;有形固定資産減価償却率"/>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674" name="n_3aveValue【児童館】&#10;有形固定資産減価償却率"/>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675" name="n_4aveValue【児童館】&#10;有形固定資産減価償却率"/>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105427</xdr:rowOff>
    </xdr:from>
    <xdr:ext cx="405111" cy="259045"/>
    <xdr:sp macro="" textlink="">
      <xdr:nvSpPr>
        <xdr:cNvPr id="676" name="n_1mainValue【児童館】&#10;有形固定資産減価償却率"/>
        <xdr:cNvSpPr txBox="1"/>
      </xdr:nvSpPr>
      <xdr:spPr>
        <a:xfrm>
          <a:off x="15266044" y="1450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88916</xdr:rowOff>
    </xdr:from>
    <xdr:ext cx="405111" cy="259045"/>
    <xdr:sp macro="" textlink="">
      <xdr:nvSpPr>
        <xdr:cNvPr id="677" name="n_2mainValue【児童館】&#10;有形固定資産減価償却率"/>
        <xdr:cNvSpPr txBox="1"/>
      </xdr:nvSpPr>
      <xdr:spPr>
        <a:xfrm>
          <a:off x="14389744" y="1449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68597</xdr:rowOff>
    </xdr:from>
    <xdr:ext cx="405111" cy="259045"/>
    <xdr:sp macro="" textlink="">
      <xdr:nvSpPr>
        <xdr:cNvPr id="678" name="n_3mainValue【児童館】&#10;有形固定資産減価償却率"/>
        <xdr:cNvSpPr txBox="1"/>
      </xdr:nvSpPr>
      <xdr:spPr>
        <a:xfrm>
          <a:off x="13500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45738</xdr:rowOff>
    </xdr:from>
    <xdr:ext cx="405111" cy="259045"/>
    <xdr:sp macro="" textlink="">
      <xdr:nvSpPr>
        <xdr:cNvPr id="679" name="n_4mainValue【児童館】&#10;有形固定資産減価償却率"/>
        <xdr:cNvSpPr txBox="1"/>
      </xdr:nvSpPr>
      <xdr:spPr>
        <a:xfrm>
          <a:off x="12611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8"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719" name="楕円 718"/>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720" name="【児童館】&#10;一人当たり面積該当値テキスト"/>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25400</xdr:rowOff>
    </xdr:from>
    <xdr:to>
      <xdr:col>112</xdr:col>
      <xdr:colOff>38100</xdr:colOff>
      <xdr:row>81</xdr:row>
      <xdr:rowOff>127000</xdr:rowOff>
    </xdr:to>
    <xdr:sp macro="" textlink="">
      <xdr:nvSpPr>
        <xdr:cNvPr id="721" name="楕円 720"/>
        <xdr:cNvSpPr/>
      </xdr:nvSpPr>
      <xdr:spPr>
        <a:xfrm>
          <a:off x="2127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76200</xdr:rowOff>
    </xdr:to>
    <xdr:cxnSp macro="">
      <xdr:nvCxnSpPr>
        <xdr:cNvPr id="722" name="直線コネクタ 721"/>
        <xdr:cNvCxnSpPr/>
      </xdr:nvCxnSpPr>
      <xdr:spPr>
        <a:xfrm flipV="1">
          <a:off x="21323300" y="13944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25400</xdr:rowOff>
    </xdr:from>
    <xdr:to>
      <xdr:col>107</xdr:col>
      <xdr:colOff>101600</xdr:colOff>
      <xdr:row>81</xdr:row>
      <xdr:rowOff>127000</xdr:rowOff>
    </xdr:to>
    <xdr:sp macro="" textlink="">
      <xdr:nvSpPr>
        <xdr:cNvPr id="723" name="楕円 722"/>
        <xdr:cNvSpPr/>
      </xdr:nvSpPr>
      <xdr:spPr>
        <a:xfrm>
          <a:off x="20383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76200</xdr:rowOff>
    </xdr:from>
    <xdr:to>
      <xdr:col>111</xdr:col>
      <xdr:colOff>177800</xdr:colOff>
      <xdr:row>81</xdr:row>
      <xdr:rowOff>76200</xdr:rowOff>
    </xdr:to>
    <xdr:cxnSp macro="">
      <xdr:nvCxnSpPr>
        <xdr:cNvPr id="724" name="直線コネクタ 723"/>
        <xdr:cNvCxnSpPr/>
      </xdr:nvCxnSpPr>
      <xdr:spPr>
        <a:xfrm>
          <a:off x="20434300" y="1396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725" name="楕円 724"/>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76200</xdr:rowOff>
    </xdr:from>
    <xdr:to>
      <xdr:col>107</xdr:col>
      <xdr:colOff>50800</xdr:colOff>
      <xdr:row>81</xdr:row>
      <xdr:rowOff>95250</xdr:rowOff>
    </xdr:to>
    <xdr:cxnSp macro="">
      <xdr:nvCxnSpPr>
        <xdr:cNvPr id="726" name="直線コネクタ 725"/>
        <xdr:cNvCxnSpPr/>
      </xdr:nvCxnSpPr>
      <xdr:spPr>
        <a:xfrm flipV="1">
          <a:off x="19545300" y="13963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63500</xdr:rowOff>
    </xdr:from>
    <xdr:to>
      <xdr:col>98</xdr:col>
      <xdr:colOff>38100</xdr:colOff>
      <xdr:row>81</xdr:row>
      <xdr:rowOff>165100</xdr:rowOff>
    </xdr:to>
    <xdr:sp macro="" textlink="">
      <xdr:nvSpPr>
        <xdr:cNvPr id="727" name="楕円 726"/>
        <xdr:cNvSpPr/>
      </xdr:nvSpPr>
      <xdr:spPr>
        <a:xfrm>
          <a:off x="18605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114300</xdr:rowOff>
    </xdr:to>
    <xdr:cxnSp macro="">
      <xdr:nvCxnSpPr>
        <xdr:cNvPr id="728" name="直線コネクタ 727"/>
        <xdr:cNvCxnSpPr/>
      </xdr:nvCxnSpPr>
      <xdr:spPr>
        <a:xfrm flipV="1">
          <a:off x="18656300" y="13982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9" name="n_1aveValue【児童館】&#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0" name="n_2aveValue【児童館】&#10;一人当たり面積"/>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31" name="n_3aveValue【児童館】&#10;一人当たり面積"/>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2" name="n_4aveValue【児童館】&#10;一人当たり面積"/>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143527</xdr:rowOff>
    </xdr:from>
    <xdr:ext cx="469744" cy="259045"/>
    <xdr:sp macro="" textlink="">
      <xdr:nvSpPr>
        <xdr:cNvPr id="733" name="n_1mainValue【児童館】&#10;一人当たり面積"/>
        <xdr:cNvSpPr txBox="1"/>
      </xdr:nvSpPr>
      <xdr:spPr>
        <a:xfrm>
          <a:off x="210757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143527</xdr:rowOff>
    </xdr:from>
    <xdr:ext cx="469744" cy="259045"/>
    <xdr:sp macro="" textlink="">
      <xdr:nvSpPr>
        <xdr:cNvPr id="734" name="n_2mainValue【児童館】&#10;一人当たり面積"/>
        <xdr:cNvSpPr txBox="1"/>
      </xdr:nvSpPr>
      <xdr:spPr>
        <a:xfrm>
          <a:off x="20199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735" name="n_3mainValue【児童館】&#10;一人当たり面積"/>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10177</xdr:rowOff>
    </xdr:from>
    <xdr:ext cx="469744" cy="259045"/>
    <xdr:sp macro="" textlink="">
      <xdr:nvSpPr>
        <xdr:cNvPr id="736" name="n_4mainValue【児童館】&#10;一人当たり面積"/>
        <xdr:cNvSpPr txBox="1"/>
      </xdr:nvSpPr>
      <xdr:spPr>
        <a:xfrm>
          <a:off x="18421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61" name="直線コネクタ 760"/>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62" name="【公民館】&#10;有形固定資産減価償却率最小値テキスト"/>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63" name="直線コネクタ 762"/>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64" name="【公民館】&#10;有形固定資産減価償却率最大値テキスト"/>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5" name="直線コネクタ 764"/>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766" name="【公民館】&#10;有形固定資産減価償却率平均値テキスト"/>
        <xdr:cNvSpPr txBox="1"/>
      </xdr:nvSpPr>
      <xdr:spPr>
        <a:xfrm>
          <a:off x="16357600" y="1780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67" name="フローチャート: 判断 766"/>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68" name="フローチャート: 判断 767"/>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69" name="フローチャート: 判断 768"/>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70" name="フローチャート: 判断 769"/>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71" name="フローチャート: 判断 770"/>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135889</xdr:rowOff>
    </xdr:from>
    <xdr:to>
      <xdr:col>85</xdr:col>
      <xdr:colOff>177800</xdr:colOff>
      <xdr:row>104</xdr:row>
      <xdr:rowOff>66039</xdr:rowOff>
    </xdr:to>
    <xdr:sp macro="" textlink="">
      <xdr:nvSpPr>
        <xdr:cNvPr id="777" name="楕円 776"/>
        <xdr:cNvSpPr/>
      </xdr:nvSpPr>
      <xdr:spPr>
        <a:xfrm>
          <a:off x="162687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158766</xdr:rowOff>
    </xdr:from>
    <xdr:ext cx="405111" cy="259045"/>
    <xdr:sp macro="" textlink="">
      <xdr:nvSpPr>
        <xdr:cNvPr id="778" name="【公民館】&#10;有形固定資産減価償却率該当値テキスト"/>
        <xdr:cNvSpPr txBox="1"/>
      </xdr:nvSpPr>
      <xdr:spPr>
        <a:xfrm>
          <a:off x="16357600"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779" name="楕円 778"/>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15239</xdr:rowOff>
    </xdr:from>
    <xdr:to>
      <xdr:col>85</xdr:col>
      <xdr:colOff>127000</xdr:colOff>
      <xdr:row>104</xdr:row>
      <xdr:rowOff>38100</xdr:rowOff>
    </xdr:to>
    <xdr:cxnSp macro="">
      <xdr:nvCxnSpPr>
        <xdr:cNvPr id="780" name="直線コネクタ 779"/>
        <xdr:cNvCxnSpPr/>
      </xdr:nvCxnSpPr>
      <xdr:spPr>
        <a:xfrm flipV="1">
          <a:off x="15481300" y="17846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81" name="楕円 780"/>
        <xdr:cNvSpPr/>
      </xdr:nvSpPr>
      <xdr:spPr>
        <a:xfrm>
          <a:off x="14541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15239</xdr:rowOff>
    </xdr:from>
    <xdr:to>
      <xdr:col>81</xdr:col>
      <xdr:colOff>50800</xdr:colOff>
      <xdr:row>104</xdr:row>
      <xdr:rowOff>38100</xdr:rowOff>
    </xdr:to>
    <xdr:cxnSp macro="">
      <xdr:nvCxnSpPr>
        <xdr:cNvPr id="782" name="直線コネクタ 781"/>
        <xdr:cNvCxnSpPr/>
      </xdr:nvCxnSpPr>
      <xdr:spPr>
        <a:xfrm>
          <a:off x="14592300" y="17846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114936</xdr:rowOff>
    </xdr:from>
    <xdr:to>
      <xdr:col>72</xdr:col>
      <xdr:colOff>38100</xdr:colOff>
      <xdr:row>104</xdr:row>
      <xdr:rowOff>45086</xdr:rowOff>
    </xdr:to>
    <xdr:sp macro="" textlink="">
      <xdr:nvSpPr>
        <xdr:cNvPr id="783" name="楕円 782"/>
        <xdr:cNvSpPr/>
      </xdr:nvSpPr>
      <xdr:spPr>
        <a:xfrm>
          <a:off x="13652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165736</xdr:rowOff>
    </xdr:from>
    <xdr:to>
      <xdr:col>76</xdr:col>
      <xdr:colOff>114300</xdr:colOff>
      <xdr:row>104</xdr:row>
      <xdr:rowOff>15239</xdr:rowOff>
    </xdr:to>
    <xdr:cxnSp macro="">
      <xdr:nvCxnSpPr>
        <xdr:cNvPr id="784" name="直線コネクタ 783"/>
        <xdr:cNvCxnSpPr/>
      </xdr:nvCxnSpPr>
      <xdr:spPr>
        <a:xfrm>
          <a:off x="13703300" y="1782508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71120</xdr:rowOff>
    </xdr:from>
    <xdr:to>
      <xdr:col>67</xdr:col>
      <xdr:colOff>101600</xdr:colOff>
      <xdr:row>104</xdr:row>
      <xdr:rowOff>1270</xdr:rowOff>
    </xdr:to>
    <xdr:sp macro="" textlink="">
      <xdr:nvSpPr>
        <xdr:cNvPr id="785" name="楕円 784"/>
        <xdr:cNvSpPr/>
      </xdr:nvSpPr>
      <xdr:spPr>
        <a:xfrm>
          <a:off x="12763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121920</xdr:rowOff>
    </xdr:from>
    <xdr:to>
      <xdr:col>71</xdr:col>
      <xdr:colOff>177800</xdr:colOff>
      <xdr:row>103</xdr:row>
      <xdr:rowOff>165736</xdr:rowOff>
    </xdr:to>
    <xdr:cxnSp macro="">
      <xdr:nvCxnSpPr>
        <xdr:cNvPr id="786" name="直線コネクタ 785"/>
        <xdr:cNvCxnSpPr/>
      </xdr:nvCxnSpPr>
      <xdr:spPr>
        <a:xfrm>
          <a:off x="12814300" y="177812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87647</xdr:rowOff>
    </xdr:from>
    <xdr:ext cx="405111" cy="259045"/>
    <xdr:sp macro="" textlink="">
      <xdr:nvSpPr>
        <xdr:cNvPr id="787" name="n_1aveValue【公民館】&#10;有形固定資産減価償却率"/>
        <xdr:cNvSpPr txBox="1"/>
      </xdr:nvSpPr>
      <xdr:spPr>
        <a:xfrm>
          <a:off x="152660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788" name="n_2aveValue【公民館】&#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789" name="n_3aveValue【公民館】&#10;有形固定資産減価償却率"/>
        <xdr:cNvSpPr txBox="1"/>
      </xdr:nvSpPr>
      <xdr:spPr>
        <a:xfrm>
          <a:off x="13500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790" name="n_4aveValue【公民館】&#10;有形固定資産減価償却率"/>
        <xdr:cNvSpPr txBox="1"/>
      </xdr:nvSpPr>
      <xdr:spPr>
        <a:xfrm>
          <a:off x="12611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105427</xdr:rowOff>
    </xdr:from>
    <xdr:ext cx="405111" cy="259045"/>
    <xdr:sp macro="" textlink="">
      <xdr:nvSpPr>
        <xdr:cNvPr id="791" name="n_1mainValue【公民館】&#10;有形固定資産減価償却率"/>
        <xdr:cNvSpPr txBox="1"/>
      </xdr:nvSpPr>
      <xdr:spPr>
        <a:xfrm>
          <a:off x="15266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92" name="n_2main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61613</xdr:rowOff>
    </xdr:from>
    <xdr:ext cx="405111" cy="259045"/>
    <xdr:sp macro="" textlink="">
      <xdr:nvSpPr>
        <xdr:cNvPr id="793" name="n_3mainValue【公民館】&#10;有形固定資産減価償却率"/>
        <xdr:cNvSpPr txBox="1"/>
      </xdr:nvSpPr>
      <xdr:spPr>
        <a:xfrm>
          <a:off x="13500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17797</xdr:rowOff>
    </xdr:from>
    <xdr:ext cx="405111" cy="259045"/>
    <xdr:sp macro="" textlink="">
      <xdr:nvSpPr>
        <xdr:cNvPr id="794" name="n_4mainValue【公民館】&#10;有形固定資産減価償却率"/>
        <xdr:cNvSpPr txBox="1"/>
      </xdr:nvSpPr>
      <xdr:spPr>
        <a:xfrm>
          <a:off x="12611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16" name="直線コネクタ 815"/>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7" name="【公民館】&#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18" name="直線コネクタ 817"/>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19" name="【公民館】&#10;一人当たり面積最大値テキスト"/>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20" name="直線コネクタ 819"/>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821" name="【公民館】&#10;一人当たり面積平均値テキスト"/>
        <xdr:cNvSpPr txBox="1"/>
      </xdr:nvSpPr>
      <xdr:spPr>
        <a:xfrm>
          <a:off x="22199600" y="1813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22" name="フローチャート: 判断 821"/>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3" name="フローチャート: 判断 822"/>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24" name="フローチャート: 判断 823"/>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25" name="フローチャート: 判断 824"/>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26" name="フローチャート: 判断 825"/>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29972</xdr:rowOff>
    </xdr:from>
    <xdr:to>
      <xdr:col>116</xdr:col>
      <xdr:colOff>114300</xdr:colOff>
      <xdr:row>104</xdr:row>
      <xdr:rowOff>131572</xdr:rowOff>
    </xdr:to>
    <xdr:sp macro="" textlink="">
      <xdr:nvSpPr>
        <xdr:cNvPr id="832" name="楕円 831"/>
        <xdr:cNvSpPr/>
      </xdr:nvSpPr>
      <xdr:spPr>
        <a:xfrm>
          <a:off x="221107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52849</xdr:rowOff>
    </xdr:from>
    <xdr:ext cx="469744" cy="259045"/>
    <xdr:sp macro="" textlink="">
      <xdr:nvSpPr>
        <xdr:cNvPr id="833" name="【公民館】&#10;一人当たり面積該当値テキスト"/>
        <xdr:cNvSpPr txBox="1"/>
      </xdr:nvSpPr>
      <xdr:spPr>
        <a:xfrm>
          <a:off x="22199600" y="1771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36830</xdr:rowOff>
    </xdr:from>
    <xdr:to>
      <xdr:col>112</xdr:col>
      <xdr:colOff>38100</xdr:colOff>
      <xdr:row>104</xdr:row>
      <xdr:rowOff>138430</xdr:rowOff>
    </xdr:to>
    <xdr:sp macro="" textlink="">
      <xdr:nvSpPr>
        <xdr:cNvPr id="834" name="楕円 833"/>
        <xdr:cNvSpPr/>
      </xdr:nvSpPr>
      <xdr:spPr>
        <a:xfrm>
          <a:off x="2127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80772</xdr:rowOff>
    </xdr:from>
    <xdr:to>
      <xdr:col>116</xdr:col>
      <xdr:colOff>63500</xdr:colOff>
      <xdr:row>104</xdr:row>
      <xdr:rowOff>87630</xdr:rowOff>
    </xdr:to>
    <xdr:cxnSp macro="">
      <xdr:nvCxnSpPr>
        <xdr:cNvPr id="835" name="直線コネクタ 834"/>
        <xdr:cNvCxnSpPr/>
      </xdr:nvCxnSpPr>
      <xdr:spPr>
        <a:xfrm flipV="1">
          <a:off x="21323300" y="1791157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59689</xdr:rowOff>
    </xdr:from>
    <xdr:to>
      <xdr:col>107</xdr:col>
      <xdr:colOff>101600</xdr:colOff>
      <xdr:row>104</xdr:row>
      <xdr:rowOff>161289</xdr:rowOff>
    </xdr:to>
    <xdr:sp macro="" textlink="">
      <xdr:nvSpPr>
        <xdr:cNvPr id="836" name="楕円 835"/>
        <xdr:cNvSpPr/>
      </xdr:nvSpPr>
      <xdr:spPr>
        <a:xfrm>
          <a:off x="20383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87630</xdr:rowOff>
    </xdr:from>
    <xdr:to>
      <xdr:col>111</xdr:col>
      <xdr:colOff>177800</xdr:colOff>
      <xdr:row>104</xdr:row>
      <xdr:rowOff>110489</xdr:rowOff>
    </xdr:to>
    <xdr:cxnSp macro="">
      <xdr:nvCxnSpPr>
        <xdr:cNvPr id="837" name="直線コネクタ 836"/>
        <xdr:cNvCxnSpPr/>
      </xdr:nvCxnSpPr>
      <xdr:spPr>
        <a:xfrm flipV="1">
          <a:off x="20434300" y="17918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52832</xdr:rowOff>
    </xdr:from>
    <xdr:to>
      <xdr:col>102</xdr:col>
      <xdr:colOff>165100</xdr:colOff>
      <xdr:row>104</xdr:row>
      <xdr:rowOff>154432</xdr:rowOff>
    </xdr:to>
    <xdr:sp macro="" textlink="">
      <xdr:nvSpPr>
        <xdr:cNvPr id="838" name="楕円 837"/>
        <xdr:cNvSpPr/>
      </xdr:nvSpPr>
      <xdr:spPr>
        <a:xfrm>
          <a:off x="19494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103632</xdr:rowOff>
    </xdr:from>
    <xdr:to>
      <xdr:col>107</xdr:col>
      <xdr:colOff>50800</xdr:colOff>
      <xdr:row>104</xdr:row>
      <xdr:rowOff>110489</xdr:rowOff>
    </xdr:to>
    <xdr:cxnSp macro="">
      <xdr:nvCxnSpPr>
        <xdr:cNvPr id="839" name="直線コネクタ 838"/>
        <xdr:cNvCxnSpPr/>
      </xdr:nvCxnSpPr>
      <xdr:spPr>
        <a:xfrm>
          <a:off x="19545300" y="1793443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61976</xdr:rowOff>
    </xdr:from>
    <xdr:to>
      <xdr:col>98</xdr:col>
      <xdr:colOff>38100</xdr:colOff>
      <xdr:row>104</xdr:row>
      <xdr:rowOff>163576</xdr:rowOff>
    </xdr:to>
    <xdr:sp macro="" textlink="">
      <xdr:nvSpPr>
        <xdr:cNvPr id="840" name="楕円 839"/>
        <xdr:cNvSpPr/>
      </xdr:nvSpPr>
      <xdr:spPr>
        <a:xfrm>
          <a:off x="18605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103632</xdr:rowOff>
    </xdr:from>
    <xdr:to>
      <xdr:col>102</xdr:col>
      <xdr:colOff>114300</xdr:colOff>
      <xdr:row>104</xdr:row>
      <xdr:rowOff>112776</xdr:rowOff>
    </xdr:to>
    <xdr:cxnSp macro="">
      <xdr:nvCxnSpPr>
        <xdr:cNvPr id="841" name="直線コネクタ 840"/>
        <xdr:cNvCxnSpPr/>
      </xdr:nvCxnSpPr>
      <xdr:spPr>
        <a:xfrm flipV="1">
          <a:off x="18656300" y="17934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842" name="n_1aveValue【公民館】&#10;一人当たり面積"/>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843" name="n_2aveValue【公民館】&#10;一人当たり面積"/>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844" name="n_3aveValue【公民館】&#10;一人当たり面積"/>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845" name="n_4aveValue【公民館】&#10;一人当たり面積"/>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154957</xdr:rowOff>
    </xdr:from>
    <xdr:ext cx="469744" cy="259045"/>
    <xdr:sp macro="" textlink="">
      <xdr:nvSpPr>
        <xdr:cNvPr id="846" name="n_1mainValue【公民館】&#10;一人当たり面積"/>
        <xdr:cNvSpPr txBox="1"/>
      </xdr:nvSpPr>
      <xdr:spPr>
        <a:xfrm>
          <a:off x="210757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6366</xdr:rowOff>
    </xdr:from>
    <xdr:ext cx="469744" cy="259045"/>
    <xdr:sp macro="" textlink="">
      <xdr:nvSpPr>
        <xdr:cNvPr id="847" name="n_2mainValue【公民館】&#10;一人当たり面積"/>
        <xdr:cNvSpPr txBox="1"/>
      </xdr:nvSpPr>
      <xdr:spPr>
        <a:xfrm>
          <a:off x="20199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170959</xdr:rowOff>
    </xdr:from>
    <xdr:ext cx="469744" cy="259045"/>
    <xdr:sp macro="" textlink="">
      <xdr:nvSpPr>
        <xdr:cNvPr id="848" name="n_3mainValue【公民館】&#10;一人当たり面積"/>
        <xdr:cNvSpPr txBox="1"/>
      </xdr:nvSpPr>
      <xdr:spPr>
        <a:xfrm>
          <a:off x="193104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8653</xdr:rowOff>
    </xdr:from>
    <xdr:ext cx="469744" cy="259045"/>
    <xdr:sp macro="" textlink="">
      <xdr:nvSpPr>
        <xdr:cNvPr id="849" name="n_4mainValue【公民館】&#10;一人当たり面積"/>
        <xdr:cNvSpPr txBox="1"/>
      </xdr:nvSpPr>
      <xdr:spPr>
        <a:xfrm>
          <a:off x="18421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野別の有形固定資産減価償却率でも、類似団体平均を上回っている施設が多い。合併後に新設や改修を行っている道路や学校施設は、その差はまだ小さいが、橋りょうや公営住宅、児童館は、平均を大きく上回り、老朽化が著しいことが分かる。今後、橋りょうは計画的な改修、公営住宅は新築と除却、児童館は再編等に向けて調査・検討しているところ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は、類似団体平均を大きく上回っている分野が多い。これは、合併前の５町それぞれに同等の公共施設があり、人口減少が続く中でも、十分な再編が進まず、そのまま市内に点在していることが大きな要因である。今後も、公共施設等総合管理計画に基づき、適正配置に取り組んで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60,559
60,165
228.21
32,986,441
31,323,224
1,115,832
18,651,661
24,298,772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40096</xdr:rowOff>
    </xdr:from>
    <xdr:to>
      <xdr:col>24</xdr:col>
      <xdr:colOff>114300</xdr:colOff>
      <xdr:row>40</xdr:row>
      <xdr:rowOff>141696</xdr:rowOff>
    </xdr:to>
    <xdr:sp macro="" textlink="">
      <xdr:nvSpPr>
        <xdr:cNvPr id="74" name="楕円 73"/>
        <xdr:cNvSpPr/>
      </xdr:nvSpPr>
      <xdr:spPr>
        <a:xfrm>
          <a:off x="45847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18523</xdr:rowOff>
    </xdr:from>
    <xdr:ext cx="405111" cy="259045"/>
    <xdr:sp macro="" textlink="">
      <xdr:nvSpPr>
        <xdr:cNvPr id="75" name="【図書館】&#10;有形固定資産減価償却率該当値テキスト"/>
        <xdr:cNvSpPr txBox="1"/>
      </xdr:nvSpPr>
      <xdr:spPr>
        <a:xfrm>
          <a:off x="4673600"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7438</xdr:rowOff>
    </xdr:from>
    <xdr:to>
      <xdr:col>20</xdr:col>
      <xdr:colOff>38100</xdr:colOff>
      <xdr:row>40</xdr:row>
      <xdr:rowOff>109038</xdr:rowOff>
    </xdr:to>
    <xdr:sp macro="" textlink="">
      <xdr:nvSpPr>
        <xdr:cNvPr id="76" name="楕円 75"/>
        <xdr:cNvSpPr/>
      </xdr:nvSpPr>
      <xdr:spPr>
        <a:xfrm>
          <a:off x="3746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58238</xdr:rowOff>
    </xdr:from>
    <xdr:to>
      <xdr:col>24</xdr:col>
      <xdr:colOff>63500</xdr:colOff>
      <xdr:row>40</xdr:row>
      <xdr:rowOff>90896</xdr:rowOff>
    </xdr:to>
    <xdr:cxnSp macro="">
      <xdr:nvCxnSpPr>
        <xdr:cNvPr id="77" name="直線コネクタ 76"/>
        <xdr:cNvCxnSpPr/>
      </xdr:nvCxnSpPr>
      <xdr:spPr>
        <a:xfrm>
          <a:off x="3797300" y="691623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146231</xdr:rowOff>
    </xdr:from>
    <xdr:to>
      <xdr:col>15</xdr:col>
      <xdr:colOff>101600</xdr:colOff>
      <xdr:row>40</xdr:row>
      <xdr:rowOff>76381</xdr:rowOff>
    </xdr:to>
    <xdr:sp macro="" textlink="">
      <xdr:nvSpPr>
        <xdr:cNvPr id="78" name="楕円 77"/>
        <xdr:cNvSpPr/>
      </xdr:nvSpPr>
      <xdr:spPr>
        <a:xfrm>
          <a:off x="2857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25581</xdr:rowOff>
    </xdr:from>
    <xdr:to>
      <xdr:col>19</xdr:col>
      <xdr:colOff>177800</xdr:colOff>
      <xdr:row>40</xdr:row>
      <xdr:rowOff>58238</xdr:rowOff>
    </xdr:to>
    <xdr:cxnSp macro="">
      <xdr:nvCxnSpPr>
        <xdr:cNvPr id="79" name="直線コネクタ 78"/>
        <xdr:cNvCxnSpPr/>
      </xdr:nvCxnSpPr>
      <xdr:spPr>
        <a:xfrm>
          <a:off x="2908300" y="68835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113574</xdr:rowOff>
    </xdr:from>
    <xdr:to>
      <xdr:col>10</xdr:col>
      <xdr:colOff>165100</xdr:colOff>
      <xdr:row>40</xdr:row>
      <xdr:rowOff>43724</xdr:rowOff>
    </xdr:to>
    <xdr:sp macro="" textlink="">
      <xdr:nvSpPr>
        <xdr:cNvPr id="80" name="楕円 79"/>
        <xdr:cNvSpPr/>
      </xdr:nvSpPr>
      <xdr:spPr>
        <a:xfrm>
          <a:off x="1968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164374</xdr:rowOff>
    </xdr:from>
    <xdr:to>
      <xdr:col>15</xdr:col>
      <xdr:colOff>50800</xdr:colOff>
      <xdr:row>40</xdr:row>
      <xdr:rowOff>25581</xdr:rowOff>
    </xdr:to>
    <xdr:cxnSp macro="">
      <xdr:nvCxnSpPr>
        <xdr:cNvPr id="81" name="直線コネクタ 80"/>
        <xdr:cNvCxnSpPr/>
      </xdr:nvCxnSpPr>
      <xdr:spPr>
        <a:xfrm>
          <a:off x="2019300" y="68509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80917</xdr:rowOff>
    </xdr:from>
    <xdr:to>
      <xdr:col>6</xdr:col>
      <xdr:colOff>38100</xdr:colOff>
      <xdr:row>40</xdr:row>
      <xdr:rowOff>11067</xdr:rowOff>
    </xdr:to>
    <xdr:sp macro="" textlink="">
      <xdr:nvSpPr>
        <xdr:cNvPr id="82" name="楕円 81"/>
        <xdr:cNvSpPr/>
      </xdr:nvSpPr>
      <xdr:spPr>
        <a:xfrm>
          <a:off x="1079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131717</xdr:rowOff>
    </xdr:from>
    <xdr:to>
      <xdr:col>10</xdr:col>
      <xdr:colOff>114300</xdr:colOff>
      <xdr:row>39</xdr:row>
      <xdr:rowOff>164374</xdr:rowOff>
    </xdr:to>
    <xdr:cxnSp macro="">
      <xdr:nvCxnSpPr>
        <xdr:cNvPr id="83" name="直線コネクタ 82"/>
        <xdr:cNvCxnSpPr/>
      </xdr:nvCxnSpPr>
      <xdr:spPr>
        <a:xfrm>
          <a:off x="1130300" y="68182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100165</xdr:rowOff>
    </xdr:from>
    <xdr:ext cx="405111" cy="259045"/>
    <xdr:sp macro="" textlink="">
      <xdr:nvSpPr>
        <xdr:cNvPr id="88" name="n_1mainValue【図書館】&#10;有形固定資産減価償却率"/>
        <xdr:cNvSpPr txBox="1"/>
      </xdr:nvSpPr>
      <xdr:spPr>
        <a:xfrm>
          <a:off x="35820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67508</xdr:rowOff>
    </xdr:from>
    <xdr:ext cx="405111" cy="259045"/>
    <xdr:sp macro="" textlink="">
      <xdr:nvSpPr>
        <xdr:cNvPr id="89" name="n_2mainValue【図書館】&#10;有形固定資産減価償却率"/>
        <xdr:cNvSpPr txBox="1"/>
      </xdr:nvSpPr>
      <xdr:spPr>
        <a:xfrm>
          <a:off x="27057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34851</xdr:rowOff>
    </xdr:from>
    <xdr:ext cx="405111" cy="259045"/>
    <xdr:sp macro="" textlink="">
      <xdr:nvSpPr>
        <xdr:cNvPr id="90" name="n_3mainValue【図書館】&#10;有形固定資産減価償却率"/>
        <xdr:cNvSpPr txBox="1"/>
      </xdr:nvSpPr>
      <xdr:spPr>
        <a:xfrm>
          <a:off x="1816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2194</xdr:rowOff>
    </xdr:from>
    <xdr:ext cx="405111" cy="259045"/>
    <xdr:sp macro="" textlink="">
      <xdr:nvSpPr>
        <xdr:cNvPr id="91" name="n_4mainValue【図書館】&#10;有形固定資産減価償却率"/>
        <xdr:cNvSpPr txBox="1"/>
      </xdr:nvSpPr>
      <xdr:spPr>
        <a:xfrm>
          <a:off x="927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33565</xdr:rowOff>
    </xdr:from>
    <xdr:to>
      <xdr:col>55</xdr:col>
      <xdr:colOff>50800</xdr:colOff>
      <xdr:row>39</xdr:row>
      <xdr:rowOff>135165</xdr:rowOff>
    </xdr:to>
    <xdr:sp macro="" textlink="">
      <xdr:nvSpPr>
        <xdr:cNvPr id="134" name="楕円 133"/>
        <xdr:cNvSpPr/>
      </xdr:nvSpPr>
      <xdr:spPr>
        <a:xfrm>
          <a:off x="10426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56442</xdr:rowOff>
    </xdr:from>
    <xdr:ext cx="469744" cy="259045"/>
    <xdr:sp macro="" textlink="">
      <xdr:nvSpPr>
        <xdr:cNvPr id="135" name="【図書館】&#10;一人当たり面積該当値テキスト"/>
        <xdr:cNvSpPr txBox="1"/>
      </xdr:nvSpPr>
      <xdr:spPr>
        <a:xfrm>
          <a:off x="10515600" y="657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49893</xdr:rowOff>
    </xdr:from>
    <xdr:to>
      <xdr:col>50</xdr:col>
      <xdr:colOff>165100</xdr:colOff>
      <xdr:row>39</xdr:row>
      <xdr:rowOff>151493</xdr:rowOff>
    </xdr:to>
    <xdr:sp macro="" textlink="">
      <xdr:nvSpPr>
        <xdr:cNvPr id="136" name="楕円 135"/>
        <xdr:cNvSpPr/>
      </xdr:nvSpPr>
      <xdr:spPr>
        <a:xfrm>
          <a:off x="9588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84365</xdr:rowOff>
    </xdr:from>
    <xdr:to>
      <xdr:col>55</xdr:col>
      <xdr:colOff>0</xdr:colOff>
      <xdr:row>39</xdr:row>
      <xdr:rowOff>100693</xdr:rowOff>
    </xdr:to>
    <xdr:cxnSp macro="">
      <xdr:nvCxnSpPr>
        <xdr:cNvPr id="137" name="直線コネクタ 136"/>
        <xdr:cNvCxnSpPr/>
      </xdr:nvCxnSpPr>
      <xdr:spPr>
        <a:xfrm flipV="1">
          <a:off x="9639300" y="67709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49893</xdr:rowOff>
    </xdr:from>
    <xdr:to>
      <xdr:col>46</xdr:col>
      <xdr:colOff>38100</xdr:colOff>
      <xdr:row>39</xdr:row>
      <xdr:rowOff>151493</xdr:rowOff>
    </xdr:to>
    <xdr:sp macro="" textlink="">
      <xdr:nvSpPr>
        <xdr:cNvPr id="138" name="楕円 137"/>
        <xdr:cNvSpPr/>
      </xdr:nvSpPr>
      <xdr:spPr>
        <a:xfrm>
          <a:off x="8699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100693</xdr:rowOff>
    </xdr:from>
    <xdr:to>
      <xdr:col>50</xdr:col>
      <xdr:colOff>114300</xdr:colOff>
      <xdr:row>39</xdr:row>
      <xdr:rowOff>100693</xdr:rowOff>
    </xdr:to>
    <xdr:cxnSp macro="">
      <xdr:nvCxnSpPr>
        <xdr:cNvPr id="139" name="直線コネクタ 138"/>
        <xdr:cNvCxnSpPr/>
      </xdr:nvCxnSpPr>
      <xdr:spPr>
        <a:xfrm>
          <a:off x="8750300" y="678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66222</xdr:rowOff>
    </xdr:from>
    <xdr:to>
      <xdr:col>41</xdr:col>
      <xdr:colOff>101600</xdr:colOff>
      <xdr:row>39</xdr:row>
      <xdr:rowOff>167822</xdr:rowOff>
    </xdr:to>
    <xdr:sp macro="" textlink="">
      <xdr:nvSpPr>
        <xdr:cNvPr id="140" name="楕円 139"/>
        <xdr:cNvSpPr/>
      </xdr:nvSpPr>
      <xdr:spPr>
        <a:xfrm>
          <a:off x="7810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100693</xdr:rowOff>
    </xdr:from>
    <xdr:to>
      <xdr:col>45</xdr:col>
      <xdr:colOff>177800</xdr:colOff>
      <xdr:row>39</xdr:row>
      <xdr:rowOff>117022</xdr:rowOff>
    </xdr:to>
    <xdr:cxnSp macro="">
      <xdr:nvCxnSpPr>
        <xdr:cNvPr id="141" name="直線コネクタ 140"/>
        <xdr:cNvCxnSpPr/>
      </xdr:nvCxnSpPr>
      <xdr:spPr>
        <a:xfrm flipV="1">
          <a:off x="7861300" y="6787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42" name="楕円 141"/>
        <xdr:cNvSpPr/>
      </xdr:nvSpPr>
      <xdr:spPr>
        <a:xfrm>
          <a:off x="692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117022</xdr:rowOff>
    </xdr:from>
    <xdr:to>
      <xdr:col>41</xdr:col>
      <xdr:colOff>50800</xdr:colOff>
      <xdr:row>39</xdr:row>
      <xdr:rowOff>133350</xdr:rowOff>
    </xdr:to>
    <xdr:cxnSp macro="">
      <xdr:nvCxnSpPr>
        <xdr:cNvPr id="143" name="直線コネクタ 142"/>
        <xdr:cNvCxnSpPr/>
      </xdr:nvCxnSpPr>
      <xdr:spPr>
        <a:xfrm flipV="1">
          <a:off x="6972300" y="6803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168020</xdr:rowOff>
    </xdr:from>
    <xdr:ext cx="469744" cy="259045"/>
    <xdr:sp macro="" textlink="">
      <xdr:nvSpPr>
        <xdr:cNvPr id="148" name="n_1mainValue【図書館】&#10;一人当たり面積"/>
        <xdr:cNvSpPr txBox="1"/>
      </xdr:nvSpPr>
      <xdr:spPr>
        <a:xfrm>
          <a:off x="93917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168020</xdr:rowOff>
    </xdr:from>
    <xdr:ext cx="469744" cy="259045"/>
    <xdr:sp macro="" textlink="">
      <xdr:nvSpPr>
        <xdr:cNvPr id="149" name="n_2mainValue【図書館】&#10;一人当たり面積"/>
        <xdr:cNvSpPr txBox="1"/>
      </xdr:nvSpPr>
      <xdr:spPr>
        <a:xfrm>
          <a:off x="8515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12899</xdr:rowOff>
    </xdr:from>
    <xdr:ext cx="469744" cy="259045"/>
    <xdr:sp macro="" textlink="">
      <xdr:nvSpPr>
        <xdr:cNvPr id="150" name="n_3mainValue【図書館】&#10;一人当たり面積"/>
        <xdr:cNvSpPr txBox="1"/>
      </xdr:nvSpPr>
      <xdr:spPr>
        <a:xfrm>
          <a:off x="7626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51" name="n_4mainValue【図書館】&#10;一人当たり面積"/>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81" name="【体育館・プール】&#10;有形固定資産減価償却率平均値テキスト"/>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19685</xdr:rowOff>
    </xdr:from>
    <xdr:to>
      <xdr:col>24</xdr:col>
      <xdr:colOff>114300</xdr:colOff>
      <xdr:row>57</xdr:row>
      <xdr:rowOff>121285</xdr:rowOff>
    </xdr:to>
    <xdr:sp macro="" textlink="">
      <xdr:nvSpPr>
        <xdr:cNvPr id="192" name="楕円 191"/>
        <xdr:cNvSpPr/>
      </xdr:nvSpPr>
      <xdr:spPr>
        <a:xfrm>
          <a:off x="45847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42562</xdr:rowOff>
    </xdr:from>
    <xdr:ext cx="405111" cy="259045"/>
    <xdr:sp macro="" textlink="">
      <xdr:nvSpPr>
        <xdr:cNvPr id="193" name="【体育館・プール】&#10;有形固定資産減価償却率該当値テキスト"/>
        <xdr:cNvSpPr txBox="1"/>
      </xdr:nvSpPr>
      <xdr:spPr>
        <a:xfrm>
          <a:off x="4673600"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126365</xdr:rowOff>
    </xdr:from>
    <xdr:to>
      <xdr:col>20</xdr:col>
      <xdr:colOff>38100</xdr:colOff>
      <xdr:row>57</xdr:row>
      <xdr:rowOff>56515</xdr:rowOff>
    </xdr:to>
    <xdr:sp macro="" textlink="">
      <xdr:nvSpPr>
        <xdr:cNvPr id="194" name="楕円 193"/>
        <xdr:cNvSpPr/>
      </xdr:nvSpPr>
      <xdr:spPr>
        <a:xfrm>
          <a:off x="3746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5715</xdr:rowOff>
    </xdr:from>
    <xdr:to>
      <xdr:col>24</xdr:col>
      <xdr:colOff>63500</xdr:colOff>
      <xdr:row>57</xdr:row>
      <xdr:rowOff>70485</xdr:rowOff>
    </xdr:to>
    <xdr:cxnSp macro="">
      <xdr:nvCxnSpPr>
        <xdr:cNvPr id="195" name="直線コネクタ 194"/>
        <xdr:cNvCxnSpPr/>
      </xdr:nvCxnSpPr>
      <xdr:spPr>
        <a:xfrm>
          <a:off x="3797300" y="977836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69215</xdr:rowOff>
    </xdr:from>
    <xdr:to>
      <xdr:col>15</xdr:col>
      <xdr:colOff>101600</xdr:colOff>
      <xdr:row>56</xdr:row>
      <xdr:rowOff>170815</xdr:rowOff>
    </xdr:to>
    <xdr:sp macro="" textlink="">
      <xdr:nvSpPr>
        <xdr:cNvPr id="196" name="楕円 195"/>
        <xdr:cNvSpPr/>
      </xdr:nvSpPr>
      <xdr:spPr>
        <a:xfrm>
          <a:off x="2857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120015</xdr:rowOff>
    </xdr:from>
    <xdr:to>
      <xdr:col>19</xdr:col>
      <xdr:colOff>177800</xdr:colOff>
      <xdr:row>57</xdr:row>
      <xdr:rowOff>5715</xdr:rowOff>
    </xdr:to>
    <xdr:cxnSp macro="">
      <xdr:nvCxnSpPr>
        <xdr:cNvPr id="197" name="直線コネクタ 196"/>
        <xdr:cNvCxnSpPr/>
      </xdr:nvCxnSpPr>
      <xdr:spPr>
        <a:xfrm>
          <a:off x="2908300" y="97212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153035</xdr:rowOff>
    </xdr:from>
    <xdr:to>
      <xdr:col>10</xdr:col>
      <xdr:colOff>165100</xdr:colOff>
      <xdr:row>56</xdr:row>
      <xdr:rowOff>83185</xdr:rowOff>
    </xdr:to>
    <xdr:sp macro="" textlink="">
      <xdr:nvSpPr>
        <xdr:cNvPr id="198" name="楕円 197"/>
        <xdr:cNvSpPr/>
      </xdr:nvSpPr>
      <xdr:spPr>
        <a:xfrm>
          <a:off x="19685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32385</xdr:rowOff>
    </xdr:from>
    <xdr:to>
      <xdr:col>15</xdr:col>
      <xdr:colOff>50800</xdr:colOff>
      <xdr:row>56</xdr:row>
      <xdr:rowOff>120015</xdr:rowOff>
    </xdr:to>
    <xdr:cxnSp macro="">
      <xdr:nvCxnSpPr>
        <xdr:cNvPr id="199" name="直線コネクタ 198"/>
        <xdr:cNvCxnSpPr/>
      </xdr:nvCxnSpPr>
      <xdr:spPr>
        <a:xfrm>
          <a:off x="2019300" y="963358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95885</xdr:rowOff>
    </xdr:from>
    <xdr:to>
      <xdr:col>6</xdr:col>
      <xdr:colOff>38100</xdr:colOff>
      <xdr:row>56</xdr:row>
      <xdr:rowOff>26035</xdr:rowOff>
    </xdr:to>
    <xdr:sp macro="" textlink="">
      <xdr:nvSpPr>
        <xdr:cNvPr id="200" name="楕円 199"/>
        <xdr:cNvSpPr/>
      </xdr:nvSpPr>
      <xdr:spPr>
        <a:xfrm>
          <a:off x="1079500" y="95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146685</xdr:rowOff>
    </xdr:from>
    <xdr:to>
      <xdr:col>10</xdr:col>
      <xdr:colOff>114300</xdr:colOff>
      <xdr:row>56</xdr:row>
      <xdr:rowOff>32385</xdr:rowOff>
    </xdr:to>
    <xdr:cxnSp macro="">
      <xdr:nvCxnSpPr>
        <xdr:cNvPr id="201" name="直線コネクタ 200"/>
        <xdr:cNvCxnSpPr/>
      </xdr:nvCxnSpPr>
      <xdr:spPr>
        <a:xfrm>
          <a:off x="1130300" y="95764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202" name="n_1aveValue【体育館・プール】&#10;有形固定資産減価償却率"/>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203" name="n_2aveValue【体育館・プー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204" name="n_3aveValue【体育館・プール】&#10;有形固定資産減価償却率"/>
        <xdr:cNvSpPr txBox="1"/>
      </xdr:nvSpPr>
      <xdr:spPr>
        <a:xfrm>
          <a:off x="1816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5"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73042</xdr:rowOff>
    </xdr:from>
    <xdr:ext cx="405111" cy="259045"/>
    <xdr:sp macro="" textlink="">
      <xdr:nvSpPr>
        <xdr:cNvPr id="206" name="n_1mainValue【体育館・プール】&#10;有形固定資産減価償却率"/>
        <xdr:cNvSpPr txBox="1"/>
      </xdr:nvSpPr>
      <xdr:spPr>
        <a:xfrm>
          <a:off x="35820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15892</xdr:rowOff>
    </xdr:from>
    <xdr:ext cx="405111" cy="259045"/>
    <xdr:sp macro="" textlink="">
      <xdr:nvSpPr>
        <xdr:cNvPr id="207" name="n_2mainValue【体育館・プール】&#10;有形固定資産減価償却率"/>
        <xdr:cNvSpPr txBox="1"/>
      </xdr:nvSpPr>
      <xdr:spPr>
        <a:xfrm>
          <a:off x="270574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99712</xdr:rowOff>
    </xdr:from>
    <xdr:ext cx="405111" cy="259045"/>
    <xdr:sp macro="" textlink="">
      <xdr:nvSpPr>
        <xdr:cNvPr id="208" name="n_3mainValue【体育館・プール】&#10;有形固定資産減価償却率"/>
        <xdr:cNvSpPr txBox="1"/>
      </xdr:nvSpPr>
      <xdr:spPr>
        <a:xfrm>
          <a:off x="1816744" y="935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42562</xdr:rowOff>
    </xdr:from>
    <xdr:ext cx="405111" cy="259045"/>
    <xdr:sp macro="" textlink="">
      <xdr:nvSpPr>
        <xdr:cNvPr id="209" name="n_4mainValue【体育館・プール】&#10;有形固定資産減価償却率"/>
        <xdr:cNvSpPr txBox="1"/>
      </xdr:nvSpPr>
      <xdr:spPr>
        <a:xfrm>
          <a:off x="927744" y="930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49" name="楕円 248"/>
        <xdr:cNvSpPr/>
      </xdr:nvSpPr>
      <xdr:spPr>
        <a:xfrm>
          <a:off x="10426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7637</xdr:rowOff>
    </xdr:from>
    <xdr:ext cx="469744" cy="259045"/>
    <xdr:sp macro="" textlink="">
      <xdr:nvSpPr>
        <xdr:cNvPr id="250" name="【体育館・プール】&#10;一人当たり面積該当値テキスト"/>
        <xdr:cNvSpPr txBox="1"/>
      </xdr:nvSpPr>
      <xdr:spPr>
        <a:xfrm>
          <a:off x="1051560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31750</xdr:rowOff>
    </xdr:from>
    <xdr:to>
      <xdr:col>50</xdr:col>
      <xdr:colOff>165100</xdr:colOff>
      <xdr:row>62</xdr:row>
      <xdr:rowOff>133350</xdr:rowOff>
    </xdr:to>
    <xdr:sp macro="" textlink="">
      <xdr:nvSpPr>
        <xdr:cNvPr id="251" name="楕円 250"/>
        <xdr:cNvSpPr/>
      </xdr:nvSpPr>
      <xdr:spPr>
        <a:xfrm>
          <a:off x="9588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80010</xdr:rowOff>
    </xdr:from>
    <xdr:to>
      <xdr:col>55</xdr:col>
      <xdr:colOff>0</xdr:colOff>
      <xdr:row>62</xdr:row>
      <xdr:rowOff>82550</xdr:rowOff>
    </xdr:to>
    <xdr:cxnSp macro="">
      <xdr:nvCxnSpPr>
        <xdr:cNvPr id="252" name="直線コネクタ 251"/>
        <xdr:cNvCxnSpPr/>
      </xdr:nvCxnSpPr>
      <xdr:spPr>
        <a:xfrm flipV="1">
          <a:off x="9639300" y="1070991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53" name="楕円 252"/>
        <xdr:cNvSpPr/>
      </xdr:nvSpPr>
      <xdr:spPr>
        <a:xfrm>
          <a:off x="8699500" y="106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82550</xdr:rowOff>
    </xdr:from>
    <xdr:to>
      <xdr:col>50</xdr:col>
      <xdr:colOff>114300</xdr:colOff>
      <xdr:row>62</xdr:row>
      <xdr:rowOff>86360</xdr:rowOff>
    </xdr:to>
    <xdr:cxnSp macro="">
      <xdr:nvCxnSpPr>
        <xdr:cNvPr id="254" name="直線コネクタ 253"/>
        <xdr:cNvCxnSpPr/>
      </xdr:nvCxnSpPr>
      <xdr:spPr>
        <a:xfrm flipV="1">
          <a:off x="8750300" y="10712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40640</xdr:rowOff>
    </xdr:from>
    <xdr:to>
      <xdr:col>41</xdr:col>
      <xdr:colOff>101600</xdr:colOff>
      <xdr:row>62</xdr:row>
      <xdr:rowOff>142240</xdr:rowOff>
    </xdr:to>
    <xdr:sp macro="" textlink="">
      <xdr:nvSpPr>
        <xdr:cNvPr id="255" name="楕円 254"/>
        <xdr:cNvSpPr/>
      </xdr:nvSpPr>
      <xdr:spPr>
        <a:xfrm>
          <a:off x="781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86360</xdr:rowOff>
    </xdr:from>
    <xdr:to>
      <xdr:col>45</xdr:col>
      <xdr:colOff>177800</xdr:colOff>
      <xdr:row>62</xdr:row>
      <xdr:rowOff>91440</xdr:rowOff>
    </xdr:to>
    <xdr:cxnSp macro="">
      <xdr:nvCxnSpPr>
        <xdr:cNvPr id="256" name="直線コネクタ 255"/>
        <xdr:cNvCxnSpPr/>
      </xdr:nvCxnSpPr>
      <xdr:spPr>
        <a:xfrm flipV="1">
          <a:off x="7861300" y="107162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45720</xdr:rowOff>
    </xdr:from>
    <xdr:to>
      <xdr:col>36</xdr:col>
      <xdr:colOff>165100</xdr:colOff>
      <xdr:row>62</xdr:row>
      <xdr:rowOff>147320</xdr:rowOff>
    </xdr:to>
    <xdr:sp macro="" textlink="">
      <xdr:nvSpPr>
        <xdr:cNvPr id="257" name="楕円 256"/>
        <xdr:cNvSpPr/>
      </xdr:nvSpPr>
      <xdr:spPr>
        <a:xfrm>
          <a:off x="6921500" y="106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91440</xdr:rowOff>
    </xdr:from>
    <xdr:to>
      <xdr:col>41</xdr:col>
      <xdr:colOff>50800</xdr:colOff>
      <xdr:row>62</xdr:row>
      <xdr:rowOff>96520</xdr:rowOff>
    </xdr:to>
    <xdr:cxnSp macro="">
      <xdr:nvCxnSpPr>
        <xdr:cNvPr id="258" name="直線コネクタ 257"/>
        <xdr:cNvCxnSpPr/>
      </xdr:nvCxnSpPr>
      <xdr:spPr>
        <a:xfrm flipV="1">
          <a:off x="6972300" y="107213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59" name="n_1aveValue【体育館・プール】&#10;一人当たり面積"/>
        <xdr:cNvSpPr txBox="1"/>
      </xdr:nvSpPr>
      <xdr:spPr>
        <a:xfrm>
          <a:off x="9391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0" name="n_2aveValue【体育館・プール】&#10;一人当たり面積"/>
        <xdr:cNvSpPr txBox="1"/>
      </xdr:nvSpPr>
      <xdr:spPr>
        <a:xfrm>
          <a:off x="8515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xdr:cNvSpPr txBox="1"/>
      </xdr:nvSpPr>
      <xdr:spPr>
        <a:xfrm>
          <a:off x="6737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149877</xdr:rowOff>
    </xdr:from>
    <xdr:ext cx="469744" cy="259045"/>
    <xdr:sp macro="" textlink="">
      <xdr:nvSpPr>
        <xdr:cNvPr id="263" name="n_1mainValue【体育館・プール】&#10;一人当たり面積"/>
        <xdr:cNvSpPr txBox="1"/>
      </xdr:nvSpPr>
      <xdr:spPr>
        <a:xfrm>
          <a:off x="9391727" y="104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64" name="n_2main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158767</xdr:rowOff>
    </xdr:from>
    <xdr:ext cx="469744" cy="259045"/>
    <xdr:sp macro="" textlink="">
      <xdr:nvSpPr>
        <xdr:cNvPr id="265" name="n_3mainValue【体育館・プール】&#10;一人当たり面積"/>
        <xdr:cNvSpPr txBox="1"/>
      </xdr:nvSpPr>
      <xdr:spPr>
        <a:xfrm>
          <a:off x="7626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163847</xdr:rowOff>
    </xdr:from>
    <xdr:ext cx="469744" cy="259045"/>
    <xdr:sp macro="" textlink="">
      <xdr:nvSpPr>
        <xdr:cNvPr id="266" name="n_4mainValue【体育館・プール】&#10;一人当たり面積"/>
        <xdr:cNvSpPr txBox="1"/>
      </xdr:nvSpPr>
      <xdr:spPr>
        <a:xfrm>
          <a:off x="673742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25400</xdr:rowOff>
    </xdr:from>
    <xdr:to>
      <xdr:col>24</xdr:col>
      <xdr:colOff>114300</xdr:colOff>
      <xdr:row>83</xdr:row>
      <xdr:rowOff>127000</xdr:rowOff>
    </xdr:to>
    <xdr:sp macro="" textlink="">
      <xdr:nvSpPr>
        <xdr:cNvPr id="307" name="楕円 306"/>
        <xdr:cNvSpPr/>
      </xdr:nvSpPr>
      <xdr:spPr>
        <a:xfrm>
          <a:off x="4584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3827</xdr:rowOff>
    </xdr:from>
    <xdr:ext cx="405111" cy="259045"/>
    <xdr:sp macro="" textlink="">
      <xdr:nvSpPr>
        <xdr:cNvPr id="308" name="【福祉施設】&#10;有形固定資産減価償却率該当値テキスト"/>
        <xdr:cNvSpPr txBox="1"/>
      </xdr:nvSpPr>
      <xdr:spPr>
        <a:xfrm>
          <a:off x="4673600"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141605</xdr:rowOff>
    </xdr:from>
    <xdr:to>
      <xdr:col>20</xdr:col>
      <xdr:colOff>38100</xdr:colOff>
      <xdr:row>83</xdr:row>
      <xdr:rowOff>71755</xdr:rowOff>
    </xdr:to>
    <xdr:sp macro="" textlink="">
      <xdr:nvSpPr>
        <xdr:cNvPr id="309" name="楕円 308"/>
        <xdr:cNvSpPr/>
      </xdr:nvSpPr>
      <xdr:spPr>
        <a:xfrm>
          <a:off x="3746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20955</xdr:rowOff>
    </xdr:from>
    <xdr:to>
      <xdr:col>24</xdr:col>
      <xdr:colOff>63500</xdr:colOff>
      <xdr:row>83</xdr:row>
      <xdr:rowOff>76200</xdr:rowOff>
    </xdr:to>
    <xdr:cxnSp macro="">
      <xdr:nvCxnSpPr>
        <xdr:cNvPr id="310" name="直線コネクタ 309"/>
        <xdr:cNvCxnSpPr/>
      </xdr:nvCxnSpPr>
      <xdr:spPr>
        <a:xfrm>
          <a:off x="3797300" y="1425130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84455</xdr:rowOff>
    </xdr:from>
    <xdr:to>
      <xdr:col>15</xdr:col>
      <xdr:colOff>101600</xdr:colOff>
      <xdr:row>83</xdr:row>
      <xdr:rowOff>14605</xdr:rowOff>
    </xdr:to>
    <xdr:sp macro="" textlink="">
      <xdr:nvSpPr>
        <xdr:cNvPr id="311" name="楕円 310"/>
        <xdr:cNvSpPr/>
      </xdr:nvSpPr>
      <xdr:spPr>
        <a:xfrm>
          <a:off x="2857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135255</xdr:rowOff>
    </xdr:from>
    <xdr:to>
      <xdr:col>19</xdr:col>
      <xdr:colOff>177800</xdr:colOff>
      <xdr:row>83</xdr:row>
      <xdr:rowOff>20955</xdr:rowOff>
    </xdr:to>
    <xdr:cxnSp macro="">
      <xdr:nvCxnSpPr>
        <xdr:cNvPr id="312" name="直線コネクタ 311"/>
        <xdr:cNvCxnSpPr/>
      </xdr:nvCxnSpPr>
      <xdr:spPr>
        <a:xfrm>
          <a:off x="2908300" y="141941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111125</xdr:rowOff>
    </xdr:from>
    <xdr:to>
      <xdr:col>10</xdr:col>
      <xdr:colOff>165100</xdr:colOff>
      <xdr:row>83</xdr:row>
      <xdr:rowOff>41275</xdr:rowOff>
    </xdr:to>
    <xdr:sp macro="" textlink="">
      <xdr:nvSpPr>
        <xdr:cNvPr id="313" name="楕円 312"/>
        <xdr:cNvSpPr/>
      </xdr:nvSpPr>
      <xdr:spPr>
        <a:xfrm>
          <a:off x="1968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135255</xdr:rowOff>
    </xdr:from>
    <xdr:to>
      <xdr:col>15</xdr:col>
      <xdr:colOff>50800</xdr:colOff>
      <xdr:row>82</xdr:row>
      <xdr:rowOff>161925</xdr:rowOff>
    </xdr:to>
    <xdr:cxnSp macro="">
      <xdr:nvCxnSpPr>
        <xdr:cNvPr id="314" name="直線コネクタ 313"/>
        <xdr:cNvCxnSpPr/>
      </xdr:nvCxnSpPr>
      <xdr:spPr>
        <a:xfrm flipV="1">
          <a:off x="2019300" y="141941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69214</xdr:rowOff>
    </xdr:from>
    <xdr:to>
      <xdr:col>6</xdr:col>
      <xdr:colOff>38100</xdr:colOff>
      <xdr:row>83</xdr:row>
      <xdr:rowOff>170814</xdr:rowOff>
    </xdr:to>
    <xdr:sp macro="" textlink="">
      <xdr:nvSpPr>
        <xdr:cNvPr id="315" name="楕円 314"/>
        <xdr:cNvSpPr/>
      </xdr:nvSpPr>
      <xdr:spPr>
        <a:xfrm>
          <a:off x="1079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161925</xdr:rowOff>
    </xdr:from>
    <xdr:to>
      <xdr:col>10</xdr:col>
      <xdr:colOff>114300</xdr:colOff>
      <xdr:row>83</xdr:row>
      <xdr:rowOff>120014</xdr:rowOff>
    </xdr:to>
    <xdr:cxnSp macro="">
      <xdr:nvCxnSpPr>
        <xdr:cNvPr id="316" name="直線コネクタ 315"/>
        <xdr:cNvCxnSpPr/>
      </xdr:nvCxnSpPr>
      <xdr:spPr>
        <a:xfrm flipV="1">
          <a:off x="1130300" y="14220825"/>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62882</xdr:rowOff>
    </xdr:from>
    <xdr:ext cx="405111" cy="259045"/>
    <xdr:sp macro="" textlink="">
      <xdr:nvSpPr>
        <xdr:cNvPr id="321" name="n_1mainValue【福祉施設】&#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22" name="n_2mainValue【福祉施設】&#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32402</xdr:rowOff>
    </xdr:from>
    <xdr:ext cx="405111" cy="259045"/>
    <xdr:sp macro="" textlink="">
      <xdr:nvSpPr>
        <xdr:cNvPr id="323" name="n_3mainValue【福祉施設】&#10;有形固定資産減価償却率"/>
        <xdr:cNvSpPr txBox="1"/>
      </xdr:nvSpPr>
      <xdr:spPr>
        <a:xfrm>
          <a:off x="18167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161941</xdr:rowOff>
    </xdr:from>
    <xdr:ext cx="405111" cy="259045"/>
    <xdr:sp macro="" textlink="">
      <xdr:nvSpPr>
        <xdr:cNvPr id="324" name="n_4mainValue【福祉施設】&#10;有形固定資産減価償却率"/>
        <xdr:cNvSpPr txBox="1"/>
      </xdr:nvSpPr>
      <xdr:spPr>
        <a:xfrm>
          <a:off x="927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xdr:cNvSpPr txBox="1"/>
      </xdr:nvSpPr>
      <xdr:spPr>
        <a:xfrm>
          <a:off x="10515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64" name="楕円 363"/>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5097</xdr:rowOff>
    </xdr:from>
    <xdr:ext cx="469744" cy="259045"/>
    <xdr:sp macro="" textlink="">
      <xdr:nvSpPr>
        <xdr:cNvPr id="365" name="【福祉施設】&#10;一人当たり面積該当値テキスト"/>
        <xdr:cNvSpPr txBox="1"/>
      </xdr:nvSpPr>
      <xdr:spPr>
        <a:xfrm>
          <a:off x="10515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93980</xdr:rowOff>
    </xdr:from>
    <xdr:to>
      <xdr:col>50</xdr:col>
      <xdr:colOff>165100</xdr:colOff>
      <xdr:row>86</xdr:row>
      <xdr:rowOff>24130</xdr:rowOff>
    </xdr:to>
    <xdr:sp macro="" textlink="">
      <xdr:nvSpPr>
        <xdr:cNvPr id="366" name="楕円 365"/>
        <xdr:cNvSpPr/>
      </xdr:nvSpPr>
      <xdr:spPr>
        <a:xfrm>
          <a:off x="9588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144780</xdr:rowOff>
    </xdr:to>
    <xdr:cxnSp macro="">
      <xdr:nvCxnSpPr>
        <xdr:cNvPr id="367" name="直線コネクタ 366"/>
        <xdr:cNvCxnSpPr/>
      </xdr:nvCxnSpPr>
      <xdr:spPr>
        <a:xfrm flipV="1">
          <a:off x="9639300" y="14714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93980</xdr:rowOff>
    </xdr:from>
    <xdr:to>
      <xdr:col>46</xdr:col>
      <xdr:colOff>38100</xdr:colOff>
      <xdr:row>86</xdr:row>
      <xdr:rowOff>24130</xdr:rowOff>
    </xdr:to>
    <xdr:sp macro="" textlink="">
      <xdr:nvSpPr>
        <xdr:cNvPr id="368" name="楕円 367"/>
        <xdr:cNvSpPr/>
      </xdr:nvSpPr>
      <xdr:spPr>
        <a:xfrm>
          <a:off x="8699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144780</xdr:rowOff>
    </xdr:from>
    <xdr:to>
      <xdr:col>50</xdr:col>
      <xdr:colOff>114300</xdr:colOff>
      <xdr:row>85</xdr:row>
      <xdr:rowOff>144780</xdr:rowOff>
    </xdr:to>
    <xdr:cxnSp macro="">
      <xdr:nvCxnSpPr>
        <xdr:cNvPr id="369" name="直線コネクタ 368"/>
        <xdr:cNvCxnSpPr/>
      </xdr:nvCxnSpPr>
      <xdr:spPr>
        <a:xfrm>
          <a:off x="8750300" y="1471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90170</xdr:rowOff>
    </xdr:from>
    <xdr:to>
      <xdr:col>41</xdr:col>
      <xdr:colOff>101600</xdr:colOff>
      <xdr:row>86</xdr:row>
      <xdr:rowOff>20320</xdr:rowOff>
    </xdr:to>
    <xdr:sp macro="" textlink="">
      <xdr:nvSpPr>
        <xdr:cNvPr id="370" name="楕円 369"/>
        <xdr:cNvSpPr/>
      </xdr:nvSpPr>
      <xdr:spPr>
        <a:xfrm>
          <a:off x="781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144780</xdr:rowOff>
    </xdr:to>
    <xdr:cxnSp macro="">
      <xdr:nvCxnSpPr>
        <xdr:cNvPr id="371" name="直線コネクタ 370"/>
        <xdr:cNvCxnSpPr/>
      </xdr:nvCxnSpPr>
      <xdr:spPr>
        <a:xfrm>
          <a:off x="7861300" y="1471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116839</xdr:rowOff>
    </xdr:from>
    <xdr:to>
      <xdr:col>36</xdr:col>
      <xdr:colOff>165100</xdr:colOff>
      <xdr:row>86</xdr:row>
      <xdr:rowOff>46989</xdr:rowOff>
    </xdr:to>
    <xdr:sp macro="" textlink="">
      <xdr:nvSpPr>
        <xdr:cNvPr id="372" name="楕円 371"/>
        <xdr:cNvSpPr/>
      </xdr:nvSpPr>
      <xdr:spPr>
        <a:xfrm>
          <a:off x="6921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140970</xdr:rowOff>
    </xdr:from>
    <xdr:to>
      <xdr:col>41</xdr:col>
      <xdr:colOff>50800</xdr:colOff>
      <xdr:row>85</xdr:row>
      <xdr:rowOff>167639</xdr:rowOff>
    </xdr:to>
    <xdr:cxnSp macro="">
      <xdr:nvCxnSpPr>
        <xdr:cNvPr id="373" name="直線コネクタ 372"/>
        <xdr:cNvCxnSpPr/>
      </xdr:nvCxnSpPr>
      <xdr:spPr>
        <a:xfrm flipV="1">
          <a:off x="6972300" y="147142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4"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75" name="n_2aveValue【福祉施設】&#10;一人当たり面積"/>
        <xdr:cNvSpPr txBox="1"/>
      </xdr:nvSpPr>
      <xdr:spPr>
        <a:xfrm>
          <a:off x="8515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6" name="n_3aveValue【福祉施設】&#10;一人当たり面積"/>
        <xdr:cNvSpPr txBox="1"/>
      </xdr:nvSpPr>
      <xdr:spPr>
        <a:xfrm>
          <a:off x="7626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xdr:cNvSpPr txBox="1"/>
      </xdr:nvSpPr>
      <xdr:spPr>
        <a:xfrm>
          <a:off x="6737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15257</xdr:rowOff>
    </xdr:from>
    <xdr:ext cx="469744" cy="259045"/>
    <xdr:sp macro="" textlink="">
      <xdr:nvSpPr>
        <xdr:cNvPr id="378" name="n_1mainValue【福祉施設】&#10;一人当たり面積"/>
        <xdr:cNvSpPr txBox="1"/>
      </xdr:nvSpPr>
      <xdr:spPr>
        <a:xfrm>
          <a:off x="9391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15257</xdr:rowOff>
    </xdr:from>
    <xdr:ext cx="469744" cy="259045"/>
    <xdr:sp macro="" textlink="">
      <xdr:nvSpPr>
        <xdr:cNvPr id="379" name="n_2mainValue【福祉施設】&#10;一人当たり面積"/>
        <xdr:cNvSpPr txBox="1"/>
      </xdr:nvSpPr>
      <xdr:spPr>
        <a:xfrm>
          <a:off x="8515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11447</xdr:rowOff>
    </xdr:from>
    <xdr:ext cx="469744" cy="259045"/>
    <xdr:sp macro="" textlink="">
      <xdr:nvSpPr>
        <xdr:cNvPr id="380" name="n_3mainValue【福祉施設】&#10;一人当たり面積"/>
        <xdr:cNvSpPr txBox="1"/>
      </xdr:nvSpPr>
      <xdr:spPr>
        <a:xfrm>
          <a:off x="7626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38116</xdr:rowOff>
    </xdr:from>
    <xdr:ext cx="469744" cy="259045"/>
    <xdr:sp macro="" textlink="">
      <xdr:nvSpPr>
        <xdr:cNvPr id="381" name="n_4mainValue【福祉施設】&#10;一人当たり面積"/>
        <xdr:cNvSpPr txBox="1"/>
      </xdr:nvSpPr>
      <xdr:spPr>
        <a:xfrm>
          <a:off x="6737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411" name="【市民会館】&#10;有形固定資産減価償却率平均値テキスト"/>
        <xdr:cNvSpPr txBox="1"/>
      </xdr:nvSpPr>
      <xdr:spPr>
        <a:xfrm>
          <a:off x="4673600" y="1761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52070</xdr:rowOff>
    </xdr:from>
    <xdr:to>
      <xdr:col>24</xdr:col>
      <xdr:colOff>114300</xdr:colOff>
      <xdr:row>102</xdr:row>
      <xdr:rowOff>153670</xdr:rowOff>
    </xdr:to>
    <xdr:sp macro="" textlink="">
      <xdr:nvSpPr>
        <xdr:cNvPr id="422" name="楕円 421"/>
        <xdr:cNvSpPr/>
      </xdr:nvSpPr>
      <xdr:spPr>
        <a:xfrm>
          <a:off x="45847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74947</xdr:rowOff>
    </xdr:from>
    <xdr:ext cx="405111" cy="259045"/>
    <xdr:sp macro="" textlink="">
      <xdr:nvSpPr>
        <xdr:cNvPr id="423" name="【市民会館】&#10;有形固定資産減価償却率該当値テキスト"/>
        <xdr:cNvSpPr txBox="1"/>
      </xdr:nvSpPr>
      <xdr:spPr>
        <a:xfrm>
          <a:off x="4673600"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21589</xdr:rowOff>
    </xdr:from>
    <xdr:to>
      <xdr:col>20</xdr:col>
      <xdr:colOff>38100</xdr:colOff>
      <xdr:row>102</xdr:row>
      <xdr:rowOff>123189</xdr:rowOff>
    </xdr:to>
    <xdr:sp macro="" textlink="">
      <xdr:nvSpPr>
        <xdr:cNvPr id="424" name="楕円 423"/>
        <xdr:cNvSpPr/>
      </xdr:nvSpPr>
      <xdr:spPr>
        <a:xfrm>
          <a:off x="3746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72389</xdr:rowOff>
    </xdr:from>
    <xdr:to>
      <xdr:col>24</xdr:col>
      <xdr:colOff>63500</xdr:colOff>
      <xdr:row>102</xdr:row>
      <xdr:rowOff>102870</xdr:rowOff>
    </xdr:to>
    <xdr:cxnSp macro="">
      <xdr:nvCxnSpPr>
        <xdr:cNvPr id="425" name="直線コネクタ 424"/>
        <xdr:cNvCxnSpPr/>
      </xdr:nvCxnSpPr>
      <xdr:spPr>
        <a:xfrm>
          <a:off x="3797300" y="175602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126364</xdr:rowOff>
    </xdr:from>
    <xdr:to>
      <xdr:col>15</xdr:col>
      <xdr:colOff>101600</xdr:colOff>
      <xdr:row>102</xdr:row>
      <xdr:rowOff>56514</xdr:rowOff>
    </xdr:to>
    <xdr:sp macro="" textlink="">
      <xdr:nvSpPr>
        <xdr:cNvPr id="426" name="楕円 425"/>
        <xdr:cNvSpPr/>
      </xdr:nvSpPr>
      <xdr:spPr>
        <a:xfrm>
          <a:off x="28575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5714</xdr:rowOff>
    </xdr:from>
    <xdr:to>
      <xdr:col>19</xdr:col>
      <xdr:colOff>177800</xdr:colOff>
      <xdr:row>102</xdr:row>
      <xdr:rowOff>72389</xdr:rowOff>
    </xdr:to>
    <xdr:cxnSp macro="">
      <xdr:nvCxnSpPr>
        <xdr:cNvPr id="427" name="直線コネクタ 426"/>
        <xdr:cNvCxnSpPr/>
      </xdr:nvCxnSpPr>
      <xdr:spPr>
        <a:xfrm>
          <a:off x="2908300" y="1749361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57786</xdr:rowOff>
    </xdr:from>
    <xdr:to>
      <xdr:col>10</xdr:col>
      <xdr:colOff>165100</xdr:colOff>
      <xdr:row>101</xdr:row>
      <xdr:rowOff>159386</xdr:rowOff>
    </xdr:to>
    <xdr:sp macro="" textlink="">
      <xdr:nvSpPr>
        <xdr:cNvPr id="428" name="楕円 427"/>
        <xdr:cNvSpPr/>
      </xdr:nvSpPr>
      <xdr:spPr>
        <a:xfrm>
          <a:off x="1968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108586</xdr:rowOff>
    </xdr:from>
    <xdr:to>
      <xdr:col>15</xdr:col>
      <xdr:colOff>50800</xdr:colOff>
      <xdr:row>102</xdr:row>
      <xdr:rowOff>5714</xdr:rowOff>
    </xdr:to>
    <xdr:cxnSp macro="">
      <xdr:nvCxnSpPr>
        <xdr:cNvPr id="429" name="直線コネクタ 428"/>
        <xdr:cNvCxnSpPr/>
      </xdr:nvCxnSpPr>
      <xdr:spPr>
        <a:xfrm>
          <a:off x="2019300" y="1742503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48261</xdr:rowOff>
    </xdr:from>
    <xdr:to>
      <xdr:col>6</xdr:col>
      <xdr:colOff>38100</xdr:colOff>
      <xdr:row>102</xdr:row>
      <xdr:rowOff>149861</xdr:rowOff>
    </xdr:to>
    <xdr:sp macro="" textlink="">
      <xdr:nvSpPr>
        <xdr:cNvPr id="430" name="楕円 429"/>
        <xdr:cNvSpPr/>
      </xdr:nvSpPr>
      <xdr:spPr>
        <a:xfrm>
          <a:off x="1079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108586</xdr:rowOff>
    </xdr:from>
    <xdr:to>
      <xdr:col>10</xdr:col>
      <xdr:colOff>114300</xdr:colOff>
      <xdr:row>102</xdr:row>
      <xdr:rowOff>99061</xdr:rowOff>
    </xdr:to>
    <xdr:cxnSp macro="">
      <xdr:nvCxnSpPr>
        <xdr:cNvPr id="431" name="直線コネクタ 430"/>
        <xdr:cNvCxnSpPr/>
      </xdr:nvCxnSpPr>
      <xdr:spPr>
        <a:xfrm flipV="1">
          <a:off x="1130300" y="17425036"/>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135272</xdr:rowOff>
    </xdr:from>
    <xdr:ext cx="405111" cy="259045"/>
    <xdr:sp macro="" textlink="">
      <xdr:nvSpPr>
        <xdr:cNvPr id="432" name="n_1aveValue【市民会館】&#10;有形固定資産減価償却率"/>
        <xdr:cNvSpPr txBox="1"/>
      </xdr:nvSpPr>
      <xdr:spPr>
        <a:xfrm>
          <a:off x="3582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33" name="n_2aveValue【市民会館】&#10;有形固定資産減価償却率"/>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434" name="n_3aveValue【市民会館】&#10;有形固定資産減価償却率"/>
        <xdr:cNvSpPr txBox="1"/>
      </xdr:nvSpPr>
      <xdr:spPr>
        <a:xfrm>
          <a:off x="1816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435" name="n_4aveValue【市民会館】&#10;有形固定資産減価償却率"/>
        <xdr:cNvSpPr txBox="1"/>
      </xdr:nvSpPr>
      <xdr:spPr>
        <a:xfrm>
          <a:off x="927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139716</xdr:rowOff>
    </xdr:from>
    <xdr:ext cx="405111" cy="259045"/>
    <xdr:sp macro="" textlink="">
      <xdr:nvSpPr>
        <xdr:cNvPr id="436" name="n_1mainValue【市民会館】&#10;有形固定資産減価償却率"/>
        <xdr:cNvSpPr txBox="1"/>
      </xdr:nvSpPr>
      <xdr:spPr>
        <a:xfrm>
          <a:off x="35820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73041</xdr:rowOff>
    </xdr:from>
    <xdr:ext cx="405111" cy="259045"/>
    <xdr:sp macro="" textlink="">
      <xdr:nvSpPr>
        <xdr:cNvPr id="437" name="n_2mainValue【市民会館】&#10;有形固定資産減価償却率"/>
        <xdr:cNvSpPr txBox="1"/>
      </xdr:nvSpPr>
      <xdr:spPr>
        <a:xfrm>
          <a:off x="2705744" y="1721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4463</xdr:rowOff>
    </xdr:from>
    <xdr:ext cx="405111" cy="259045"/>
    <xdr:sp macro="" textlink="">
      <xdr:nvSpPr>
        <xdr:cNvPr id="438" name="n_3mainValue【市民会館】&#10;有形固定資産減価償却率"/>
        <xdr:cNvSpPr txBox="1"/>
      </xdr:nvSpPr>
      <xdr:spPr>
        <a:xfrm>
          <a:off x="18167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166388</xdr:rowOff>
    </xdr:from>
    <xdr:ext cx="405111" cy="259045"/>
    <xdr:sp macro="" textlink="">
      <xdr:nvSpPr>
        <xdr:cNvPr id="439" name="n_4mainValue【市民会館】&#10;有形固定資産減価償却率"/>
        <xdr:cNvSpPr txBox="1"/>
      </xdr:nvSpPr>
      <xdr:spPr>
        <a:xfrm>
          <a:off x="927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468" name="【市民会館】&#10;一人当たり面積平均値テキスト"/>
        <xdr:cNvSpPr txBox="1"/>
      </xdr:nvSpPr>
      <xdr:spPr>
        <a:xfrm>
          <a:off x="105156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151130</xdr:rowOff>
    </xdr:from>
    <xdr:to>
      <xdr:col>55</xdr:col>
      <xdr:colOff>50800</xdr:colOff>
      <xdr:row>107</xdr:row>
      <xdr:rowOff>81280</xdr:rowOff>
    </xdr:to>
    <xdr:sp macro="" textlink="">
      <xdr:nvSpPr>
        <xdr:cNvPr id="479" name="楕円 478"/>
        <xdr:cNvSpPr/>
      </xdr:nvSpPr>
      <xdr:spPr>
        <a:xfrm>
          <a:off x="10426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129557</xdr:rowOff>
    </xdr:from>
    <xdr:ext cx="469744" cy="259045"/>
    <xdr:sp macro="" textlink="">
      <xdr:nvSpPr>
        <xdr:cNvPr id="480" name="【市民会館】&#10;一人当たり面積該当値テキスト"/>
        <xdr:cNvSpPr txBox="1"/>
      </xdr:nvSpPr>
      <xdr:spPr>
        <a:xfrm>
          <a:off x="10515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154939</xdr:rowOff>
    </xdr:from>
    <xdr:to>
      <xdr:col>50</xdr:col>
      <xdr:colOff>165100</xdr:colOff>
      <xdr:row>107</xdr:row>
      <xdr:rowOff>85089</xdr:rowOff>
    </xdr:to>
    <xdr:sp macro="" textlink="">
      <xdr:nvSpPr>
        <xdr:cNvPr id="481" name="楕円 480"/>
        <xdr:cNvSpPr/>
      </xdr:nvSpPr>
      <xdr:spPr>
        <a:xfrm>
          <a:off x="9588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30480</xdr:rowOff>
    </xdr:from>
    <xdr:to>
      <xdr:col>55</xdr:col>
      <xdr:colOff>0</xdr:colOff>
      <xdr:row>107</xdr:row>
      <xdr:rowOff>34289</xdr:rowOff>
    </xdr:to>
    <xdr:cxnSp macro="">
      <xdr:nvCxnSpPr>
        <xdr:cNvPr id="482" name="直線コネクタ 481"/>
        <xdr:cNvCxnSpPr/>
      </xdr:nvCxnSpPr>
      <xdr:spPr>
        <a:xfrm flipV="1">
          <a:off x="9639300" y="183756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158750</xdr:rowOff>
    </xdr:from>
    <xdr:to>
      <xdr:col>46</xdr:col>
      <xdr:colOff>38100</xdr:colOff>
      <xdr:row>107</xdr:row>
      <xdr:rowOff>88900</xdr:rowOff>
    </xdr:to>
    <xdr:sp macro="" textlink="">
      <xdr:nvSpPr>
        <xdr:cNvPr id="483" name="楕円 482"/>
        <xdr:cNvSpPr/>
      </xdr:nvSpPr>
      <xdr:spPr>
        <a:xfrm>
          <a:off x="8699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34289</xdr:rowOff>
    </xdr:from>
    <xdr:to>
      <xdr:col>50</xdr:col>
      <xdr:colOff>114300</xdr:colOff>
      <xdr:row>107</xdr:row>
      <xdr:rowOff>38100</xdr:rowOff>
    </xdr:to>
    <xdr:cxnSp macro="">
      <xdr:nvCxnSpPr>
        <xdr:cNvPr id="484" name="直線コネクタ 483"/>
        <xdr:cNvCxnSpPr/>
      </xdr:nvCxnSpPr>
      <xdr:spPr>
        <a:xfrm flipV="1">
          <a:off x="8750300" y="1837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162561</xdr:rowOff>
    </xdr:from>
    <xdr:to>
      <xdr:col>41</xdr:col>
      <xdr:colOff>101600</xdr:colOff>
      <xdr:row>107</xdr:row>
      <xdr:rowOff>92711</xdr:rowOff>
    </xdr:to>
    <xdr:sp macro="" textlink="">
      <xdr:nvSpPr>
        <xdr:cNvPr id="485" name="楕円 484"/>
        <xdr:cNvSpPr/>
      </xdr:nvSpPr>
      <xdr:spPr>
        <a:xfrm>
          <a:off x="781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38100</xdr:rowOff>
    </xdr:from>
    <xdr:to>
      <xdr:col>45</xdr:col>
      <xdr:colOff>177800</xdr:colOff>
      <xdr:row>107</xdr:row>
      <xdr:rowOff>41911</xdr:rowOff>
    </xdr:to>
    <xdr:cxnSp macro="">
      <xdr:nvCxnSpPr>
        <xdr:cNvPr id="486" name="直線コネクタ 485"/>
        <xdr:cNvCxnSpPr/>
      </xdr:nvCxnSpPr>
      <xdr:spPr>
        <a:xfrm flipV="1">
          <a:off x="7861300" y="18383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166370</xdr:rowOff>
    </xdr:from>
    <xdr:to>
      <xdr:col>36</xdr:col>
      <xdr:colOff>165100</xdr:colOff>
      <xdr:row>107</xdr:row>
      <xdr:rowOff>96520</xdr:rowOff>
    </xdr:to>
    <xdr:sp macro="" textlink="">
      <xdr:nvSpPr>
        <xdr:cNvPr id="487" name="楕円 486"/>
        <xdr:cNvSpPr/>
      </xdr:nvSpPr>
      <xdr:spPr>
        <a:xfrm>
          <a:off x="6921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41911</xdr:rowOff>
    </xdr:from>
    <xdr:to>
      <xdr:col>41</xdr:col>
      <xdr:colOff>50800</xdr:colOff>
      <xdr:row>107</xdr:row>
      <xdr:rowOff>45720</xdr:rowOff>
    </xdr:to>
    <xdr:cxnSp macro="">
      <xdr:nvCxnSpPr>
        <xdr:cNvPr id="488" name="直線コネクタ 487"/>
        <xdr:cNvCxnSpPr/>
      </xdr:nvCxnSpPr>
      <xdr:spPr>
        <a:xfrm flipV="1">
          <a:off x="6972300" y="18387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9"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90" name="n_2aveValue【市民会館】&#10;一人当たり面積"/>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91" name="n_3aveValue【市民会館】&#10;一人当たり面積"/>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92" name="n_4aveValue【市民会館】&#10;一人当たり面積"/>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76216</xdr:rowOff>
    </xdr:from>
    <xdr:ext cx="469744" cy="259045"/>
    <xdr:sp macro="" textlink="">
      <xdr:nvSpPr>
        <xdr:cNvPr id="493" name="n_1mainValue【市民会館】&#10;一人当たり面積"/>
        <xdr:cNvSpPr txBox="1"/>
      </xdr:nvSpPr>
      <xdr:spPr>
        <a:xfrm>
          <a:off x="9391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80027</xdr:rowOff>
    </xdr:from>
    <xdr:ext cx="469744" cy="259045"/>
    <xdr:sp macro="" textlink="">
      <xdr:nvSpPr>
        <xdr:cNvPr id="494" name="n_2mainValue【市民会館】&#10;一人当たり面積"/>
        <xdr:cNvSpPr txBox="1"/>
      </xdr:nvSpPr>
      <xdr:spPr>
        <a:xfrm>
          <a:off x="8515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83838</xdr:rowOff>
    </xdr:from>
    <xdr:ext cx="469744" cy="259045"/>
    <xdr:sp macro="" textlink="">
      <xdr:nvSpPr>
        <xdr:cNvPr id="495" name="n_3mainValue【市民会館】&#10;一人当たり面積"/>
        <xdr:cNvSpPr txBox="1"/>
      </xdr:nvSpPr>
      <xdr:spPr>
        <a:xfrm>
          <a:off x="7626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87647</xdr:rowOff>
    </xdr:from>
    <xdr:ext cx="469744" cy="259045"/>
    <xdr:sp macro="" textlink="">
      <xdr:nvSpPr>
        <xdr:cNvPr id="496" name="n_4mainValue【市民会館】&#10;一人当たり面積"/>
        <xdr:cNvSpPr txBox="1"/>
      </xdr:nvSpPr>
      <xdr:spPr>
        <a:xfrm>
          <a:off x="6737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145415</xdr:rowOff>
    </xdr:from>
    <xdr:to>
      <xdr:col>85</xdr:col>
      <xdr:colOff>177800</xdr:colOff>
      <xdr:row>36</xdr:row>
      <xdr:rowOff>75565</xdr:rowOff>
    </xdr:to>
    <xdr:sp macro="" textlink="">
      <xdr:nvSpPr>
        <xdr:cNvPr id="537" name="楕円 536"/>
        <xdr:cNvSpPr/>
      </xdr:nvSpPr>
      <xdr:spPr>
        <a:xfrm>
          <a:off x="16268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168292</xdr:rowOff>
    </xdr:from>
    <xdr:ext cx="405111" cy="259045"/>
    <xdr:sp macro="" textlink="">
      <xdr:nvSpPr>
        <xdr:cNvPr id="538" name="【一般廃棄物処理施設】&#10;有形固定資産減価償却率該当値テキスト"/>
        <xdr:cNvSpPr txBox="1"/>
      </xdr:nvSpPr>
      <xdr:spPr>
        <a:xfrm>
          <a:off x="1635760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80645</xdr:rowOff>
    </xdr:from>
    <xdr:to>
      <xdr:col>81</xdr:col>
      <xdr:colOff>101600</xdr:colOff>
      <xdr:row>36</xdr:row>
      <xdr:rowOff>10795</xdr:rowOff>
    </xdr:to>
    <xdr:sp macro="" textlink="">
      <xdr:nvSpPr>
        <xdr:cNvPr id="539" name="楕円 538"/>
        <xdr:cNvSpPr/>
      </xdr:nvSpPr>
      <xdr:spPr>
        <a:xfrm>
          <a:off x="15430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131445</xdr:rowOff>
    </xdr:from>
    <xdr:to>
      <xdr:col>85</xdr:col>
      <xdr:colOff>127000</xdr:colOff>
      <xdr:row>36</xdr:row>
      <xdr:rowOff>24765</xdr:rowOff>
    </xdr:to>
    <xdr:cxnSp macro="">
      <xdr:nvCxnSpPr>
        <xdr:cNvPr id="540" name="直線コネクタ 539"/>
        <xdr:cNvCxnSpPr/>
      </xdr:nvCxnSpPr>
      <xdr:spPr>
        <a:xfrm>
          <a:off x="15481300" y="613219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19685</xdr:rowOff>
    </xdr:from>
    <xdr:to>
      <xdr:col>76</xdr:col>
      <xdr:colOff>165100</xdr:colOff>
      <xdr:row>35</xdr:row>
      <xdr:rowOff>121285</xdr:rowOff>
    </xdr:to>
    <xdr:sp macro="" textlink="">
      <xdr:nvSpPr>
        <xdr:cNvPr id="541" name="楕円 540"/>
        <xdr:cNvSpPr/>
      </xdr:nvSpPr>
      <xdr:spPr>
        <a:xfrm>
          <a:off x="14541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70485</xdr:rowOff>
    </xdr:from>
    <xdr:to>
      <xdr:col>81</xdr:col>
      <xdr:colOff>50800</xdr:colOff>
      <xdr:row>35</xdr:row>
      <xdr:rowOff>131445</xdr:rowOff>
    </xdr:to>
    <xdr:cxnSp macro="">
      <xdr:nvCxnSpPr>
        <xdr:cNvPr id="542" name="直線コネクタ 541"/>
        <xdr:cNvCxnSpPr/>
      </xdr:nvCxnSpPr>
      <xdr:spPr>
        <a:xfrm>
          <a:off x="14592300" y="607123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2540</xdr:rowOff>
    </xdr:from>
    <xdr:to>
      <xdr:col>72</xdr:col>
      <xdr:colOff>38100</xdr:colOff>
      <xdr:row>35</xdr:row>
      <xdr:rowOff>104140</xdr:rowOff>
    </xdr:to>
    <xdr:sp macro="" textlink="">
      <xdr:nvSpPr>
        <xdr:cNvPr id="543" name="楕円 542"/>
        <xdr:cNvSpPr/>
      </xdr:nvSpPr>
      <xdr:spPr>
        <a:xfrm>
          <a:off x="13652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53340</xdr:rowOff>
    </xdr:from>
    <xdr:to>
      <xdr:col>76</xdr:col>
      <xdr:colOff>114300</xdr:colOff>
      <xdr:row>35</xdr:row>
      <xdr:rowOff>70485</xdr:rowOff>
    </xdr:to>
    <xdr:cxnSp macro="">
      <xdr:nvCxnSpPr>
        <xdr:cNvPr id="544" name="直線コネクタ 543"/>
        <xdr:cNvCxnSpPr/>
      </xdr:nvCxnSpPr>
      <xdr:spPr>
        <a:xfrm>
          <a:off x="13703300" y="60540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170180</xdr:rowOff>
    </xdr:from>
    <xdr:to>
      <xdr:col>67</xdr:col>
      <xdr:colOff>101600</xdr:colOff>
      <xdr:row>35</xdr:row>
      <xdr:rowOff>100330</xdr:rowOff>
    </xdr:to>
    <xdr:sp macro="" textlink="">
      <xdr:nvSpPr>
        <xdr:cNvPr id="545" name="楕円 544"/>
        <xdr:cNvSpPr/>
      </xdr:nvSpPr>
      <xdr:spPr>
        <a:xfrm>
          <a:off x="12763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49530</xdr:rowOff>
    </xdr:from>
    <xdr:to>
      <xdr:col>71</xdr:col>
      <xdr:colOff>177800</xdr:colOff>
      <xdr:row>35</xdr:row>
      <xdr:rowOff>53340</xdr:rowOff>
    </xdr:to>
    <xdr:cxnSp macro="">
      <xdr:nvCxnSpPr>
        <xdr:cNvPr id="546" name="直線コネクタ 545"/>
        <xdr:cNvCxnSpPr/>
      </xdr:nvCxnSpPr>
      <xdr:spPr>
        <a:xfrm>
          <a:off x="12814300" y="6050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47" name="n_1aveValue【一般廃棄物処理施設】&#10;有形固定資産減価償却率"/>
        <xdr:cNvSpPr txBox="1"/>
      </xdr:nvSpPr>
      <xdr:spPr>
        <a:xfrm>
          <a:off x="15266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548" name="n_2aveValue【一般廃棄物処理施設】&#10;有形固定資産減価償却率"/>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9" name="n_3aveValue【一般廃棄物処理施設】&#10;有形固定資産減価償却率"/>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0" name="n_4aveValue【一般廃棄物処理施設】&#10;有形固定資産減価償却率"/>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27322</xdr:rowOff>
    </xdr:from>
    <xdr:ext cx="405111" cy="259045"/>
    <xdr:sp macro="" textlink="">
      <xdr:nvSpPr>
        <xdr:cNvPr id="551" name="n_1mainValue【一般廃棄物処理施設】&#10;有形固定資産減価償却率"/>
        <xdr:cNvSpPr txBox="1"/>
      </xdr:nvSpPr>
      <xdr:spPr>
        <a:xfrm>
          <a:off x="152660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137812</xdr:rowOff>
    </xdr:from>
    <xdr:ext cx="405111" cy="259045"/>
    <xdr:sp macro="" textlink="">
      <xdr:nvSpPr>
        <xdr:cNvPr id="552" name="n_2mainValue【一般廃棄物処理施設】&#10;有形固定資産減価償却率"/>
        <xdr:cNvSpPr txBox="1"/>
      </xdr:nvSpPr>
      <xdr:spPr>
        <a:xfrm>
          <a:off x="14389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120667</xdr:rowOff>
    </xdr:from>
    <xdr:ext cx="405111" cy="259045"/>
    <xdr:sp macro="" textlink="">
      <xdr:nvSpPr>
        <xdr:cNvPr id="553" name="n_3mainValue【一般廃棄物処理施設】&#10;有形固定資産減価償却率"/>
        <xdr:cNvSpPr txBox="1"/>
      </xdr:nvSpPr>
      <xdr:spPr>
        <a:xfrm>
          <a:off x="13500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116857</xdr:rowOff>
    </xdr:from>
    <xdr:ext cx="405111" cy="259045"/>
    <xdr:sp macro="" textlink="">
      <xdr:nvSpPr>
        <xdr:cNvPr id="554" name="n_4mainValue【一般廃棄物処理施設】&#10;有形固定資産減価償却率"/>
        <xdr:cNvSpPr txBox="1"/>
      </xdr:nvSpPr>
      <xdr:spPr>
        <a:xfrm>
          <a:off x="126117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81" name="【一般廃棄物処理施設】&#10;一人当たり有形固定資産（償却資産）額平均値テキスト"/>
        <xdr:cNvSpPr txBox="1"/>
      </xdr:nvSpPr>
      <xdr:spPr>
        <a:xfrm>
          <a:off x="22199600" y="64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13979</xdr:rowOff>
    </xdr:from>
    <xdr:to>
      <xdr:col>116</xdr:col>
      <xdr:colOff>114300</xdr:colOff>
      <xdr:row>40</xdr:row>
      <xdr:rowOff>115579</xdr:rowOff>
    </xdr:to>
    <xdr:sp macro="" textlink="">
      <xdr:nvSpPr>
        <xdr:cNvPr id="592" name="楕円 591"/>
        <xdr:cNvSpPr/>
      </xdr:nvSpPr>
      <xdr:spPr>
        <a:xfrm>
          <a:off x="22110700" y="687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163856</xdr:rowOff>
    </xdr:from>
    <xdr:ext cx="534377" cy="259045"/>
    <xdr:sp macro="" textlink="">
      <xdr:nvSpPr>
        <xdr:cNvPr id="593" name="【一般廃棄物処理施設】&#10;一人当たり有形固定資産（償却資産）額該当値テキスト"/>
        <xdr:cNvSpPr txBox="1"/>
      </xdr:nvSpPr>
      <xdr:spPr>
        <a:xfrm>
          <a:off x="22199600" y="685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11616</xdr:rowOff>
    </xdr:from>
    <xdr:to>
      <xdr:col>112</xdr:col>
      <xdr:colOff>38100</xdr:colOff>
      <xdr:row>40</xdr:row>
      <xdr:rowOff>113216</xdr:rowOff>
    </xdr:to>
    <xdr:sp macro="" textlink="">
      <xdr:nvSpPr>
        <xdr:cNvPr id="594" name="楕円 593"/>
        <xdr:cNvSpPr/>
      </xdr:nvSpPr>
      <xdr:spPr>
        <a:xfrm>
          <a:off x="21272500" y="68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62416</xdr:rowOff>
    </xdr:from>
    <xdr:to>
      <xdr:col>116</xdr:col>
      <xdr:colOff>63500</xdr:colOff>
      <xdr:row>40</xdr:row>
      <xdr:rowOff>64779</xdr:rowOff>
    </xdr:to>
    <xdr:cxnSp macro="">
      <xdr:nvCxnSpPr>
        <xdr:cNvPr id="595" name="直線コネクタ 594"/>
        <xdr:cNvCxnSpPr/>
      </xdr:nvCxnSpPr>
      <xdr:spPr>
        <a:xfrm>
          <a:off x="21323300" y="6920416"/>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13160</xdr:rowOff>
    </xdr:from>
    <xdr:to>
      <xdr:col>107</xdr:col>
      <xdr:colOff>101600</xdr:colOff>
      <xdr:row>40</xdr:row>
      <xdr:rowOff>114760</xdr:rowOff>
    </xdr:to>
    <xdr:sp macro="" textlink="">
      <xdr:nvSpPr>
        <xdr:cNvPr id="596" name="楕円 595"/>
        <xdr:cNvSpPr/>
      </xdr:nvSpPr>
      <xdr:spPr>
        <a:xfrm>
          <a:off x="20383500" y="68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62416</xdr:rowOff>
    </xdr:from>
    <xdr:to>
      <xdr:col>111</xdr:col>
      <xdr:colOff>177800</xdr:colOff>
      <xdr:row>40</xdr:row>
      <xdr:rowOff>63960</xdr:rowOff>
    </xdr:to>
    <xdr:cxnSp macro="">
      <xdr:nvCxnSpPr>
        <xdr:cNvPr id="597" name="直線コネクタ 596"/>
        <xdr:cNvCxnSpPr/>
      </xdr:nvCxnSpPr>
      <xdr:spPr>
        <a:xfrm flipV="1">
          <a:off x="20434300" y="6920416"/>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24408</xdr:rowOff>
    </xdr:from>
    <xdr:to>
      <xdr:col>102</xdr:col>
      <xdr:colOff>165100</xdr:colOff>
      <xdr:row>40</xdr:row>
      <xdr:rowOff>126008</xdr:rowOff>
    </xdr:to>
    <xdr:sp macro="" textlink="">
      <xdr:nvSpPr>
        <xdr:cNvPr id="598" name="楕円 597"/>
        <xdr:cNvSpPr/>
      </xdr:nvSpPr>
      <xdr:spPr>
        <a:xfrm>
          <a:off x="19494500" y="688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63960</xdr:rowOff>
    </xdr:from>
    <xdr:to>
      <xdr:col>107</xdr:col>
      <xdr:colOff>50800</xdr:colOff>
      <xdr:row>40</xdr:row>
      <xdr:rowOff>75208</xdr:rowOff>
    </xdr:to>
    <xdr:cxnSp macro="">
      <xdr:nvCxnSpPr>
        <xdr:cNvPr id="599" name="直線コネクタ 598"/>
        <xdr:cNvCxnSpPr/>
      </xdr:nvCxnSpPr>
      <xdr:spPr>
        <a:xfrm flipV="1">
          <a:off x="19545300" y="6921960"/>
          <a:ext cx="8890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28971</xdr:rowOff>
    </xdr:from>
    <xdr:to>
      <xdr:col>98</xdr:col>
      <xdr:colOff>38100</xdr:colOff>
      <xdr:row>40</xdr:row>
      <xdr:rowOff>130571</xdr:rowOff>
    </xdr:to>
    <xdr:sp macro="" textlink="">
      <xdr:nvSpPr>
        <xdr:cNvPr id="600" name="楕円 599"/>
        <xdr:cNvSpPr/>
      </xdr:nvSpPr>
      <xdr:spPr>
        <a:xfrm>
          <a:off x="18605500" y="68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75208</xdr:rowOff>
    </xdr:from>
    <xdr:to>
      <xdr:col>102</xdr:col>
      <xdr:colOff>114300</xdr:colOff>
      <xdr:row>40</xdr:row>
      <xdr:rowOff>79771</xdr:rowOff>
    </xdr:to>
    <xdr:cxnSp macro="">
      <xdr:nvCxnSpPr>
        <xdr:cNvPr id="601" name="直線コネクタ 600"/>
        <xdr:cNvCxnSpPr/>
      </xdr:nvCxnSpPr>
      <xdr:spPr>
        <a:xfrm flipV="1">
          <a:off x="18656300" y="6933208"/>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602" name="n_1aveValue【一般廃棄物処理施設】&#10;一人当たり有形固定資産（償却資産）額"/>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3" name="n_2aveValue【一般廃棄物処理施設】&#10;一人当たり有形固定資産（償却資産）額"/>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4" name="n_3aveValue【一般廃棄物処理施設】&#10;一人当たり有形固定資産（償却資産）額"/>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5" name="n_4aveValue【一般廃棄物処理施設】&#10;一人当たり有形固定資産（償却資産）額"/>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104343</xdr:rowOff>
    </xdr:from>
    <xdr:ext cx="534377" cy="259045"/>
    <xdr:sp macro="" textlink="">
      <xdr:nvSpPr>
        <xdr:cNvPr id="606" name="n_1mainValue【一般廃棄物処理施設】&#10;一人当たり有形固定資産（償却資産）額"/>
        <xdr:cNvSpPr txBox="1"/>
      </xdr:nvSpPr>
      <xdr:spPr>
        <a:xfrm>
          <a:off x="21043411" y="696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105887</xdr:rowOff>
    </xdr:from>
    <xdr:ext cx="534377" cy="259045"/>
    <xdr:sp macro="" textlink="">
      <xdr:nvSpPr>
        <xdr:cNvPr id="607" name="n_2mainValue【一般廃棄物処理施設】&#10;一人当たり有形固定資産（償却資産）額"/>
        <xdr:cNvSpPr txBox="1"/>
      </xdr:nvSpPr>
      <xdr:spPr>
        <a:xfrm>
          <a:off x="20167111" y="69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117135</xdr:rowOff>
    </xdr:from>
    <xdr:ext cx="534377" cy="259045"/>
    <xdr:sp macro="" textlink="">
      <xdr:nvSpPr>
        <xdr:cNvPr id="608" name="n_3mainValue【一般廃棄物処理施設】&#10;一人当たり有形固定資産（償却資産）額"/>
        <xdr:cNvSpPr txBox="1"/>
      </xdr:nvSpPr>
      <xdr:spPr>
        <a:xfrm>
          <a:off x="19278111" y="6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121698</xdr:rowOff>
    </xdr:from>
    <xdr:ext cx="534377" cy="259045"/>
    <xdr:sp macro="" textlink="">
      <xdr:nvSpPr>
        <xdr:cNvPr id="609" name="n_4mainValue【一般廃棄物処理施設】&#10;一人当たり有形固定資産（償却資産）額"/>
        <xdr:cNvSpPr txBox="1"/>
      </xdr:nvSpPr>
      <xdr:spPr>
        <a:xfrm>
          <a:off x="18389111" y="69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639" name="【保健センター・保健所】&#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73025</xdr:rowOff>
    </xdr:from>
    <xdr:to>
      <xdr:col>85</xdr:col>
      <xdr:colOff>177800</xdr:colOff>
      <xdr:row>59</xdr:row>
      <xdr:rowOff>3175</xdr:rowOff>
    </xdr:to>
    <xdr:sp macro="" textlink="">
      <xdr:nvSpPr>
        <xdr:cNvPr id="650" name="楕円 649"/>
        <xdr:cNvSpPr/>
      </xdr:nvSpPr>
      <xdr:spPr>
        <a:xfrm>
          <a:off x="16268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95902</xdr:rowOff>
    </xdr:from>
    <xdr:ext cx="405111" cy="259045"/>
    <xdr:sp macro="" textlink="">
      <xdr:nvSpPr>
        <xdr:cNvPr id="651" name="【保健センター・保健所】&#10;有形固定資産減価償却率該当値テキスト"/>
        <xdr:cNvSpPr txBox="1"/>
      </xdr:nvSpPr>
      <xdr:spPr>
        <a:xfrm>
          <a:off x="16357600"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34925</xdr:rowOff>
    </xdr:from>
    <xdr:to>
      <xdr:col>81</xdr:col>
      <xdr:colOff>101600</xdr:colOff>
      <xdr:row>58</xdr:row>
      <xdr:rowOff>136525</xdr:rowOff>
    </xdr:to>
    <xdr:sp macro="" textlink="">
      <xdr:nvSpPr>
        <xdr:cNvPr id="652" name="楕円 651"/>
        <xdr:cNvSpPr/>
      </xdr:nvSpPr>
      <xdr:spPr>
        <a:xfrm>
          <a:off x="15430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85725</xdr:rowOff>
    </xdr:from>
    <xdr:to>
      <xdr:col>85</xdr:col>
      <xdr:colOff>127000</xdr:colOff>
      <xdr:row>58</xdr:row>
      <xdr:rowOff>123825</xdr:rowOff>
    </xdr:to>
    <xdr:cxnSp macro="">
      <xdr:nvCxnSpPr>
        <xdr:cNvPr id="653" name="直線コネクタ 652"/>
        <xdr:cNvCxnSpPr/>
      </xdr:nvCxnSpPr>
      <xdr:spPr>
        <a:xfrm>
          <a:off x="15481300" y="100298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168275</xdr:rowOff>
    </xdr:from>
    <xdr:to>
      <xdr:col>76</xdr:col>
      <xdr:colOff>165100</xdr:colOff>
      <xdr:row>58</xdr:row>
      <xdr:rowOff>98425</xdr:rowOff>
    </xdr:to>
    <xdr:sp macro="" textlink="">
      <xdr:nvSpPr>
        <xdr:cNvPr id="654" name="楕円 653"/>
        <xdr:cNvSpPr/>
      </xdr:nvSpPr>
      <xdr:spPr>
        <a:xfrm>
          <a:off x="14541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47625</xdr:rowOff>
    </xdr:from>
    <xdr:to>
      <xdr:col>81</xdr:col>
      <xdr:colOff>50800</xdr:colOff>
      <xdr:row>58</xdr:row>
      <xdr:rowOff>85725</xdr:rowOff>
    </xdr:to>
    <xdr:cxnSp macro="">
      <xdr:nvCxnSpPr>
        <xdr:cNvPr id="655" name="直線コネクタ 654"/>
        <xdr:cNvCxnSpPr/>
      </xdr:nvCxnSpPr>
      <xdr:spPr>
        <a:xfrm>
          <a:off x="14592300" y="9991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130175</xdr:rowOff>
    </xdr:from>
    <xdr:to>
      <xdr:col>72</xdr:col>
      <xdr:colOff>38100</xdr:colOff>
      <xdr:row>58</xdr:row>
      <xdr:rowOff>60325</xdr:rowOff>
    </xdr:to>
    <xdr:sp macro="" textlink="">
      <xdr:nvSpPr>
        <xdr:cNvPr id="656" name="楕円 655"/>
        <xdr:cNvSpPr/>
      </xdr:nvSpPr>
      <xdr:spPr>
        <a:xfrm>
          <a:off x="13652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9525</xdr:rowOff>
    </xdr:from>
    <xdr:to>
      <xdr:col>76</xdr:col>
      <xdr:colOff>114300</xdr:colOff>
      <xdr:row>58</xdr:row>
      <xdr:rowOff>47625</xdr:rowOff>
    </xdr:to>
    <xdr:cxnSp macro="">
      <xdr:nvCxnSpPr>
        <xdr:cNvPr id="657" name="直線コネクタ 656"/>
        <xdr:cNvCxnSpPr/>
      </xdr:nvCxnSpPr>
      <xdr:spPr>
        <a:xfrm>
          <a:off x="13703300" y="9953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92075</xdr:rowOff>
    </xdr:from>
    <xdr:to>
      <xdr:col>67</xdr:col>
      <xdr:colOff>101600</xdr:colOff>
      <xdr:row>58</xdr:row>
      <xdr:rowOff>22225</xdr:rowOff>
    </xdr:to>
    <xdr:sp macro="" textlink="">
      <xdr:nvSpPr>
        <xdr:cNvPr id="658" name="楕円 657"/>
        <xdr:cNvSpPr/>
      </xdr:nvSpPr>
      <xdr:spPr>
        <a:xfrm>
          <a:off x="12763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142875</xdr:rowOff>
    </xdr:from>
    <xdr:to>
      <xdr:col>71</xdr:col>
      <xdr:colOff>177800</xdr:colOff>
      <xdr:row>58</xdr:row>
      <xdr:rowOff>9525</xdr:rowOff>
    </xdr:to>
    <xdr:cxnSp macro="">
      <xdr:nvCxnSpPr>
        <xdr:cNvPr id="659" name="直線コネクタ 658"/>
        <xdr:cNvCxnSpPr/>
      </xdr:nvCxnSpPr>
      <xdr:spPr>
        <a:xfrm>
          <a:off x="12814300" y="9915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129557</xdr:rowOff>
    </xdr:from>
    <xdr:ext cx="405111" cy="259045"/>
    <xdr:sp macro="" textlink="">
      <xdr:nvSpPr>
        <xdr:cNvPr id="660" name="n_1aveValue【保健センター・保健所】&#10;有形固定資産減価償却率"/>
        <xdr:cNvSpPr txBox="1"/>
      </xdr:nvSpPr>
      <xdr:spPr>
        <a:xfrm>
          <a:off x="152660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161942</xdr:rowOff>
    </xdr:from>
    <xdr:ext cx="405111" cy="259045"/>
    <xdr:sp macro="" textlink="">
      <xdr:nvSpPr>
        <xdr:cNvPr id="661" name="n_2aveValue【保健センター・保健所】&#10;有形固定資産減価償却率"/>
        <xdr:cNvSpPr txBox="1"/>
      </xdr:nvSpPr>
      <xdr:spPr>
        <a:xfrm>
          <a:off x="1438974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144797</xdr:rowOff>
    </xdr:from>
    <xdr:ext cx="405111" cy="259045"/>
    <xdr:sp macro="" textlink="">
      <xdr:nvSpPr>
        <xdr:cNvPr id="662" name="n_3aveValue【保健センター・保健所】&#10;有形固定資産減価償却率"/>
        <xdr:cNvSpPr txBox="1"/>
      </xdr:nvSpPr>
      <xdr:spPr>
        <a:xfrm>
          <a:off x="13500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663" name="n_4aveValue【保健センター・保健所】&#10;有形固定資産減価償却率"/>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153052</xdr:rowOff>
    </xdr:from>
    <xdr:ext cx="405111" cy="259045"/>
    <xdr:sp macro="" textlink="">
      <xdr:nvSpPr>
        <xdr:cNvPr id="664" name="n_1mainValue【保健センター・保健所】&#10;有形固定資産減価償却率"/>
        <xdr:cNvSpPr txBox="1"/>
      </xdr:nvSpPr>
      <xdr:spPr>
        <a:xfrm>
          <a:off x="152660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114952</xdr:rowOff>
    </xdr:from>
    <xdr:ext cx="405111" cy="259045"/>
    <xdr:sp macro="" textlink="">
      <xdr:nvSpPr>
        <xdr:cNvPr id="665" name="n_2mainValue【保健センター・保健所】&#10;有形固定資産減価償却率"/>
        <xdr:cNvSpPr txBox="1"/>
      </xdr:nvSpPr>
      <xdr:spPr>
        <a:xfrm>
          <a:off x="143897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76852</xdr:rowOff>
    </xdr:from>
    <xdr:ext cx="405111" cy="259045"/>
    <xdr:sp macro="" textlink="">
      <xdr:nvSpPr>
        <xdr:cNvPr id="666" name="n_3mainValue【保健センター・保健所】&#10;有形固定資産減価償却率"/>
        <xdr:cNvSpPr txBox="1"/>
      </xdr:nvSpPr>
      <xdr:spPr>
        <a:xfrm>
          <a:off x="13500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38752</xdr:rowOff>
    </xdr:from>
    <xdr:ext cx="405111" cy="259045"/>
    <xdr:sp macro="" textlink="">
      <xdr:nvSpPr>
        <xdr:cNvPr id="667" name="n_4mainValue【保健センター・保健所】&#10;有形固定資産減価償却率"/>
        <xdr:cNvSpPr txBox="1"/>
      </xdr:nvSpPr>
      <xdr:spPr>
        <a:xfrm>
          <a:off x="12611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60977</xdr:rowOff>
    </xdr:from>
    <xdr:ext cx="469744" cy="259045"/>
    <xdr:sp macro="" textlink="">
      <xdr:nvSpPr>
        <xdr:cNvPr id="696" name="【保健センター・保健所】&#10;一人当たり面積平均値テキスト"/>
        <xdr:cNvSpPr txBox="1"/>
      </xdr:nvSpPr>
      <xdr:spPr>
        <a:xfrm>
          <a:off x="22199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158750</xdr:rowOff>
    </xdr:from>
    <xdr:to>
      <xdr:col>116</xdr:col>
      <xdr:colOff>114300</xdr:colOff>
      <xdr:row>56</xdr:row>
      <xdr:rowOff>88900</xdr:rowOff>
    </xdr:to>
    <xdr:sp macro="" textlink="">
      <xdr:nvSpPr>
        <xdr:cNvPr id="707" name="楕円 706"/>
        <xdr:cNvSpPr/>
      </xdr:nvSpPr>
      <xdr:spPr>
        <a:xfrm>
          <a:off x="221107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111777</xdr:rowOff>
    </xdr:from>
    <xdr:ext cx="469744" cy="259045"/>
    <xdr:sp macro="" textlink="">
      <xdr:nvSpPr>
        <xdr:cNvPr id="708" name="【保健センター・保健所】&#10;一人当たり面積該当値テキスト"/>
        <xdr:cNvSpPr txBox="1"/>
      </xdr:nvSpPr>
      <xdr:spPr>
        <a:xfrm>
          <a:off x="22199600" y="954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2540</xdr:rowOff>
    </xdr:from>
    <xdr:to>
      <xdr:col>112</xdr:col>
      <xdr:colOff>38100</xdr:colOff>
      <xdr:row>56</xdr:row>
      <xdr:rowOff>104140</xdr:rowOff>
    </xdr:to>
    <xdr:sp macro="" textlink="">
      <xdr:nvSpPr>
        <xdr:cNvPr id="709" name="楕円 708"/>
        <xdr:cNvSpPr/>
      </xdr:nvSpPr>
      <xdr:spPr>
        <a:xfrm>
          <a:off x="21272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38100</xdr:rowOff>
    </xdr:from>
    <xdr:to>
      <xdr:col>116</xdr:col>
      <xdr:colOff>63500</xdr:colOff>
      <xdr:row>56</xdr:row>
      <xdr:rowOff>53340</xdr:rowOff>
    </xdr:to>
    <xdr:cxnSp macro="">
      <xdr:nvCxnSpPr>
        <xdr:cNvPr id="710" name="直線コネクタ 709"/>
        <xdr:cNvCxnSpPr/>
      </xdr:nvCxnSpPr>
      <xdr:spPr>
        <a:xfrm flipV="1">
          <a:off x="21323300" y="9639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17780</xdr:rowOff>
    </xdr:from>
    <xdr:to>
      <xdr:col>107</xdr:col>
      <xdr:colOff>101600</xdr:colOff>
      <xdr:row>56</xdr:row>
      <xdr:rowOff>119380</xdr:rowOff>
    </xdr:to>
    <xdr:sp macro="" textlink="">
      <xdr:nvSpPr>
        <xdr:cNvPr id="711" name="楕円 710"/>
        <xdr:cNvSpPr/>
      </xdr:nvSpPr>
      <xdr:spPr>
        <a:xfrm>
          <a:off x="20383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53340</xdr:rowOff>
    </xdr:from>
    <xdr:to>
      <xdr:col>111</xdr:col>
      <xdr:colOff>177800</xdr:colOff>
      <xdr:row>56</xdr:row>
      <xdr:rowOff>68580</xdr:rowOff>
    </xdr:to>
    <xdr:cxnSp macro="">
      <xdr:nvCxnSpPr>
        <xdr:cNvPr id="712" name="直線コネクタ 711"/>
        <xdr:cNvCxnSpPr/>
      </xdr:nvCxnSpPr>
      <xdr:spPr>
        <a:xfrm flipV="1">
          <a:off x="20434300" y="9654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33020</xdr:rowOff>
    </xdr:from>
    <xdr:to>
      <xdr:col>102</xdr:col>
      <xdr:colOff>165100</xdr:colOff>
      <xdr:row>56</xdr:row>
      <xdr:rowOff>134620</xdr:rowOff>
    </xdr:to>
    <xdr:sp macro="" textlink="">
      <xdr:nvSpPr>
        <xdr:cNvPr id="713" name="楕円 712"/>
        <xdr:cNvSpPr/>
      </xdr:nvSpPr>
      <xdr:spPr>
        <a:xfrm>
          <a:off x="19494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68580</xdr:rowOff>
    </xdr:from>
    <xdr:to>
      <xdr:col>107</xdr:col>
      <xdr:colOff>50800</xdr:colOff>
      <xdr:row>56</xdr:row>
      <xdr:rowOff>83820</xdr:rowOff>
    </xdr:to>
    <xdr:cxnSp macro="">
      <xdr:nvCxnSpPr>
        <xdr:cNvPr id="714" name="直線コネクタ 713"/>
        <xdr:cNvCxnSpPr/>
      </xdr:nvCxnSpPr>
      <xdr:spPr>
        <a:xfrm flipV="1">
          <a:off x="19545300" y="9669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55880</xdr:rowOff>
    </xdr:from>
    <xdr:to>
      <xdr:col>98</xdr:col>
      <xdr:colOff>38100</xdr:colOff>
      <xdr:row>56</xdr:row>
      <xdr:rowOff>157480</xdr:rowOff>
    </xdr:to>
    <xdr:sp macro="" textlink="">
      <xdr:nvSpPr>
        <xdr:cNvPr id="715" name="楕円 714"/>
        <xdr:cNvSpPr/>
      </xdr:nvSpPr>
      <xdr:spPr>
        <a:xfrm>
          <a:off x="18605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83820</xdr:rowOff>
    </xdr:from>
    <xdr:to>
      <xdr:col>102</xdr:col>
      <xdr:colOff>114300</xdr:colOff>
      <xdr:row>56</xdr:row>
      <xdr:rowOff>106680</xdr:rowOff>
    </xdr:to>
    <xdr:cxnSp macro="">
      <xdr:nvCxnSpPr>
        <xdr:cNvPr id="716" name="直線コネクタ 715"/>
        <xdr:cNvCxnSpPr/>
      </xdr:nvCxnSpPr>
      <xdr:spPr>
        <a:xfrm flipV="1">
          <a:off x="18656300" y="9685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717"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18" name="n_2ave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19" name="n_3aveValue【保健センター・保健所】&#10;一人当たり面積"/>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57167</xdr:rowOff>
    </xdr:from>
    <xdr:ext cx="469744" cy="259045"/>
    <xdr:sp macro="" textlink="">
      <xdr:nvSpPr>
        <xdr:cNvPr id="720" name="n_4aveValue【保健センター・保健所】&#10;一人当たり面積"/>
        <xdr:cNvSpPr txBox="1"/>
      </xdr:nvSpPr>
      <xdr:spPr>
        <a:xfrm>
          <a:off x="18421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120667</xdr:rowOff>
    </xdr:from>
    <xdr:ext cx="469744" cy="259045"/>
    <xdr:sp macro="" textlink="">
      <xdr:nvSpPr>
        <xdr:cNvPr id="721" name="n_1mainValue【保健センター・保健所】&#10;一人当たり面積"/>
        <xdr:cNvSpPr txBox="1"/>
      </xdr:nvSpPr>
      <xdr:spPr>
        <a:xfrm>
          <a:off x="21075727" y="937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135907</xdr:rowOff>
    </xdr:from>
    <xdr:ext cx="469744" cy="259045"/>
    <xdr:sp macro="" textlink="">
      <xdr:nvSpPr>
        <xdr:cNvPr id="722" name="n_2mainValue【保健センター・保健所】&#10;一人当たり面積"/>
        <xdr:cNvSpPr txBox="1"/>
      </xdr:nvSpPr>
      <xdr:spPr>
        <a:xfrm>
          <a:off x="20199427"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151147</xdr:rowOff>
    </xdr:from>
    <xdr:ext cx="469744" cy="259045"/>
    <xdr:sp macro="" textlink="">
      <xdr:nvSpPr>
        <xdr:cNvPr id="723" name="n_3mainValue【保健センター・保健所】&#10;一人当たり面積"/>
        <xdr:cNvSpPr txBox="1"/>
      </xdr:nvSpPr>
      <xdr:spPr>
        <a:xfrm>
          <a:off x="19310427" y="94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2557</xdr:rowOff>
    </xdr:from>
    <xdr:ext cx="469744" cy="259045"/>
    <xdr:sp macro="" textlink="">
      <xdr:nvSpPr>
        <xdr:cNvPr id="724" name="n_4mainValue【保健センター・保健所】&#10;一人当たり面積"/>
        <xdr:cNvSpPr txBox="1"/>
      </xdr:nvSpPr>
      <xdr:spPr>
        <a:xfrm>
          <a:off x="18421427" y="94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2013</xdr:rowOff>
    </xdr:from>
    <xdr:ext cx="405111" cy="259045"/>
    <xdr:sp macro="" textlink="">
      <xdr:nvSpPr>
        <xdr:cNvPr id="755" name="【消防施設】&#10;有形固定資産減価償却率平均値テキスト"/>
        <xdr:cNvSpPr txBox="1"/>
      </xdr:nvSpPr>
      <xdr:spPr>
        <a:xfrm>
          <a:off x="16357600" y="1406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78739</xdr:rowOff>
    </xdr:from>
    <xdr:to>
      <xdr:col>85</xdr:col>
      <xdr:colOff>177800</xdr:colOff>
      <xdr:row>86</xdr:row>
      <xdr:rowOff>8889</xdr:rowOff>
    </xdr:to>
    <xdr:sp macro="" textlink="">
      <xdr:nvSpPr>
        <xdr:cNvPr id="766" name="楕円 765"/>
        <xdr:cNvSpPr/>
      </xdr:nvSpPr>
      <xdr:spPr>
        <a:xfrm>
          <a:off x="16268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165116</xdr:rowOff>
    </xdr:from>
    <xdr:ext cx="405111" cy="259045"/>
    <xdr:sp macro="" textlink="">
      <xdr:nvSpPr>
        <xdr:cNvPr id="767" name="【消防施設】&#10;有形固定資産減価償却率該当値テキスト"/>
        <xdr:cNvSpPr txBox="1"/>
      </xdr:nvSpPr>
      <xdr:spPr>
        <a:xfrm>
          <a:off x="16357600" y="1456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82006</xdr:rowOff>
    </xdr:from>
    <xdr:to>
      <xdr:col>81</xdr:col>
      <xdr:colOff>101600</xdr:colOff>
      <xdr:row>86</xdr:row>
      <xdr:rowOff>12156</xdr:rowOff>
    </xdr:to>
    <xdr:sp macro="" textlink="">
      <xdr:nvSpPr>
        <xdr:cNvPr id="768" name="楕円 767"/>
        <xdr:cNvSpPr/>
      </xdr:nvSpPr>
      <xdr:spPr>
        <a:xfrm>
          <a:off x="15430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129539</xdr:rowOff>
    </xdr:from>
    <xdr:to>
      <xdr:col>85</xdr:col>
      <xdr:colOff>127000</xdr:colOff>
      <xdr:row>85</xdr:row>
      <xdr:rowOff>132806</xdr:rowOff>
    </xdr:to>
    <xdr:cxnSp macro="">
      <xdr:nvCxnSpPr>
        <xdr:cNvPr id="769" name="直線コネクタ 768"/>
        <xdr:cNvCxnSpPr/>
      </xdr:nvCxnSpPr>
      <xdr:spPr>
        <a:xfrm flipV="1">
          <a:off x="15481300" y="1470278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75474</xdr:rowOff>
    </xdr:from>
    <xdr:to>
      <xdr:col>76</xdr:col>
      <xdr:colOff>165100</xdr:colOff>
      <xdr:row>86</xdr:row>
      <xdr:rowOff>5624</xdr:rowOff>
    </xdr:to>
    <xdr:sp macro="" textlink="">
      <xdr:nvSpPr>
        <xdr:cNvPr id="770" name="楕円 769"/>
        <xdr:cNvSpPr/>
      </xdr:nvSpPr>
      <xdr:spPr>
        <a:xfrm>
          <a:off x="145415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126274</xdr:rowOff>
    </xdr:from>
    <xdr:to>
      <xdr:col>81</xdr:col>
      <xdr:colOff>50800</xdr:colOff>
      <xdr:row>85</xdr:row>
      <xdr:rowOff>132806</xdr:rowOff>
    </xdr:to>
    <xdr:cxnSp macro="">
      <xdr:nvCxnSpPr>
        <xdr:cNvPr id="771" name="直線コネクタ 770"/>
        <xdr:cNvCxnSpPr/>
      </xdr:nvCxnSpPr>
      <xdr:spPr>
        <a:xfrm>
          <a:off x="14592300" y="1469952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64044</xdr:rowOff>
    </xdr:from>
    <xdr:to>
      <xdr:col>72</xdr:col>
      <xdr:colOff>38100</xdr:colOff>
      <xdr:row>85</xdr:row>
      <xdr:rowOff>165644</xdr:rowOff>
    </xdr:to>
    <xdr:sp macro="" textlink="">
      <xdr:nvSpPr>
        <xdr:cNvPr id="772" name="楕円 771"/>
        <xdr:cNvSpPr/>
      </xdr:nvSpPr>
      <xdr:spPr>
        <a:xfrm>
          <a:off x="13652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114844</xdr:rowOff>
    </xdr:from>
    <xdr:to>
      <xdr:col>76</xdr:col>
      <xdr:colOff>114300</xdr:colOff>
      <xdr:row>85</xdr:row>
      <xdr:rowOff>126274</xdr:rowOff>
    </xdr:to>
    <xdr:cxnSp macro="">
      <xdr:nvCxnSpPr>
        <xdr:cNvPr id="773" name="直線コネクタ 772"/>
        <xdr:cNvCxnSpPr/>
      </xdr:nvCxnSpPr>
      <xdr:spPr>
        <a:xfrm>
          <a:off x="13703300" y="146880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64044</xdr:rowOff>
    </xdr:from>
    <xdr:to>
      <xdr:col>67</xdr:col>
      <xdr:colOff>101600</xdr:colOff>
      <xdr:row>85</xdr:row>
      <xdr:rowOff>165644</xdr:rowOff>
    </xdr:to>
    <xdr:sp macro="" textlink="">
      <xdr:nvSpPr>
        <xdr:cNvPr id="774" name="楕円 773"/>
        <xdr:cNvSpPr/>
      </xdr:nvSpPr>
      <xdr:spPr>
        <a:xfrm>
          <a:off x="12763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114844</xdr:rowOff>
    </xdr:from>
    <xdr:to>
      <xdr:col>71</xdr:col>
      <xdr:colOff>177800</xdr:colOff>
      <xdr:row>85</xdr:row>
      <xdr:rowOff>114844</xdr:rowOff>
    </xdr:to>
    <xdr:cxnSp macro="">
      <xdr:nvCxnSpPr>
        <xdr:cNvPr id="775" name="直線コネクタ 774"/>
        <xdr:cNvCxnSpPr/>
      </xdr:nvCxnSpPr>
      <xdr:spPr>
        <a:xfrm>
          <a:off x="12814300" y="1468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6" name="n_1aveValue【消防施設】&#10;有形固定資産減価償却率"/>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7" name="n_2aveValue【消防施設】&#10;有形固定資産減価償却率"/>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8" name="n_3aveValue【消防施設】&#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79" name="n_4aveValue【消防施設】&#10;有形固定資産減価償却率"/>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3283</xdr:rowOff>
    </xdr:from>
    <xdr:ext cx="405111" cy="259045"/>
    <xdr:sp macro="" textlink="">
      <xdr:nvSpPr>
        <xdr:cNvPr id="780" name="n_1mainValue【消防施設】&#10;有形固定資産減価償却率"/>
        <xdr:cNvSpPr txBox="1"/>
      </xdr:nvSpPr>
      <xdr:spPr>
        <a:xfrm>
          <a:off x="15266044" y="1474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168201</xdr:rowOff>
    </xdr:from>
    <xdr:ext cx="405111" cy="259045"/>
    <xdr:sp macro="" textlink="">
      <xdr:nvSpPr>
        <xdr:cNvPr id="781" name="n_2mainValue【消防施設】&#10;有形固定資産減価償却率"/>
        <xdr:cNvSpPr txBox="1"/>
      </xdr:nvSpPr>
      <xdr:spPr>
        <a:xfrm>
          <a:off x="14389744" y="1474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156771</xdr:rowOff>
    </xdr:from>
    <xdr:ext cx="405111" cy="259045"/>
    <xdr:sp macro="" textlink="">
      <xdr:nvSpPr>
        <xdr:cNvPr id="782" name="n_3mainValue【消防施設】&#10;有形固定資産減価償却率"/>
        <xdr:cNvSpPr txBox="1"/>
      </xdr:nvSpPr>
      <xdr:spPr>
        <a:xfrm>
          <a:off x="13500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156771</xdr:rowOff>
    </xdr:from>
    <xdr:ext cx="405111" cy="259045"/>
    <xdr:sp macro="" textlink="">
      <xdr:nvSpPr>
        <xdr:cNvPr id="783" name="n_4mainValue【消防施設】&#10;有形固定資産減価償却率"/>
        <xdr:cNvSpPr txBox="1"/>
      </xdr:nvSpPr>
      <xdr:spPr>
        <a:xfrm>
          <a:off x="12611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30497</xdr:rowOff>
    </xdr:from>
    <xdr:ext cx="469744" cy="259045"/>
    <xdr:sp macro="" textlink="">
      <xdr:nvSpPr>
        <xdr:cNvPr id="812" name="【消防施設】&#10;一人当たり面積平均値テキスト"/>
        <xdr:cNvSpPr txBox="1"/>
      </xdr:nvSpPr>
      <xdr:spPr>
        <a:xfrm>
          <a:off x="22199600" y="1391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5" name="フローチャート: 判断 814"/>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6" name="フローチャート: 判断 815"/>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7" name="フローチャート: 判断 816"/>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128270</xdr:rowOff>
    </xdr:from>
    <xdr:to>
      <xdr:col>116</xdr:col>
      <xdr:colOff>114300</xdr:colOff>
      <xdr:row>80</xdr:row>
      <xdr:rowOff>58420</xdr:rowOff>
    </xdr:to>
    <xdr:sp macro="" textlink="">
      <xdr:nvSpPr>
        <xdr:cNvPr id="823" name="楕円 822"/>
        <xdr:cNvSpPr/>
      </xdr:nvSpPr>
      <xdr:spPr>
        <a:xfrm>
          <a:off x="221107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151147</xdr:rowOff>
    </xdr:from>
    <xdr:ext cx="469744" cy="259045"/>
    <xdr:sp macro="" textlink="">
      <xdr:nvSpPr>
        <xdr:cNvPr id="824" name="【消防施設】&#10;一人当たり面積該当値テキスト"/>
        <xdr:cNvSpPr txBox="1"/>
      </xdr:nvSpPr>
      <xdr:spPr>
        <a:xfrm>
          <a:off x="22199600"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151130</xdr:rowOff>
    </xdr:from>
    <xdr:to>
      <xdr:col>112</xdr:col>
      <xdr:colOff>38100</xdr:colOff>
      <xdr:row>80</xdr:row>
      <xdr:rowOff>81280</xdr:rowOff>
    </xdr:to>
    <xdr:sp macro="" textlink="">
      <xdr:nvSpPr>
        <xdr:cNvPr id="825" name="楕円 824"/>
        <xdr:cNvSpPr/>
      </xdr:nvSpPr>
      <xdr:spPr>
        <a:xfrm>
          <a:off x="21272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xdr:rowOff>
    </xdr:from>
    <xdr:to>
      <xdr:col>116</xdr:col>
      <xdr:colOff>63500</xdr:colOff>
      <xdr:row>80</xdr:row>
      <xdr:rowOff>30480</xdr:rowOff>
    </xdr:to>
    <xdr:cxnSp macro="">
      <xdr:nvCxnSpPr>
        <xdr:cNvPr id="826" name="直線コネクタ 825"/>
        <xdr:cNvCxnSpPr/>
      </xdr:nvCxnSpPr>
      <xdr:spPr>
        <a:xfrm flipV="1">
          <a:off x="21323300" y="13723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17780</xdr:rowOff>
    </xdr:from>
    <xdr:to>
      <xdr:col>107</xdr:col>
      <xdr:colOff>101600</xdr:colOff>
      <xdr:row>80</xdr:row>
      <xdr:rowOff>119380</xdr:rowOff>
    </xdr:to>
    <xdr:sp macro="" textlink="">
      <xdr:nvSpPr>
        <xdr:cNvPr id="827" name="楕円 826"/>
        <xdr:cNvSpPr/>
      </xdr:nvSpPr>
      <xdr:spPr>
        <a:xfrm>
          <a:off x="20383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30480</xdr:rowOff>
    </xdr:from>
    <xdr:to>
      <xdr:col>111</xdr:col>
      <xdr:colOff>177800</xdr:colOff>
      <xdr:row>80</xdr:row>
      <xdr:rowOff>68580</xdr:rowOff>
    </xdr:to>
    <xdr:cxnSp macro="">
      <xdr:nvCxnSpPr>
        <xdr:cNvPr id="828" name="直線コネクタ 827"/>
        <xdr:cNvCxnSpPr/>
      </xdr:nvCxnSpPr>
      <xdr:spPr>
        <a:xfrm flipV="1">
          <a:off x="20434300" y="13746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10161</xdr:rowOff>
    </xdr:from>
    <xdr:to>
      <xdr:col>102</xdr:col>
      <xdr:colOff>165100</xdr:colOff>
      <xdr:row>80</xdr:row>
      <xdr:rowOff>111761</xdr:rowOff>
    </xdr:to>
    <xdr:sp macro="" textlink="">
      <xdr:nvSpPr>
        <xdr:cNvPr id="829" name="楕円 828"/>
        <xdr:cNvSpPr/>
      </xdr:nvSpPr>
      <xdr:spPr>
        <a:xfrm>
          <a:off x="19494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60961</xdr:rowOff>
    </xdr:from>
    <xdr:to>
      <xdr:col>107</xdr:col>
      <xdr:colOff>50800</xdr:colOff>
      <xdr:row>80</xdr:row>
      <xdr:rowOff>68580</xdr:rowOff>
    </xdr:to>
    <xdr:cxnSp macro="">
      <xdr:nvCxnSpPr>
        <xdr:cNvPr id="830" name="直線コネクタ 829"/>
        <xdr:cNvCxnSpPr/>
      </xdr:nvCxnSpPr>
      <xdr:spPr>
        <a:xfrm>
          <a:off x="19545300" y="13776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55880</xdr:rowOff>
    </xdr:from>
    <xdr:to>
      <xdr:col>98</xdr:col>
      <xdr:colOff>38100</xdr:colOff>
      <xdr:row>80</xdr:row>
      <xdr:rowOff>157480</xdr:rowOff>
    </xdr:to>
    <xdr:sp macro="" textlink="">
      <xdr:nvSpPr>
        <xdr:cNvPr id="831" name="楕円 830"/>
        <xdr:cNvSpPr/>
      </xdr:nvSpPr>
      <xdr:spPr>
        <a:xfrm>
          <a:off x="18605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60961</xdr:rowOff>
    </xdr:from>
    <xdr:to>
      <xdr:col>102</xdr:col>
      <xdr:colOff>114300</xdr:colOff>
      <xdr:row>80</xdr:row>
      <xdr:rowOff>106680</xdr:rowOff>
    </xdr:to>
    <xdr:cxnSp macro="">
      <xdr:nvCxnSpPr>
        <xdr:cNvPr id="832" name="直線コネクタ 831"/>
        <xdr:cNvCxnSpPr/>
      </xdr:nvCxnSpPr>
      <xdr:spPr>
        <a:xfrm flipV="1">
          <a:off x="18656300" y="13776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49547</xdr:rowOff>
    </xdr:from>
    <xdr:ext cx="469744" cy="259045"/>
    <xdr:sp macro="" textlink="">
      <xdr:nvSpPr>
        <xdr:cNvPr id="833" name="n_1aveValue【消防施設】&#10;一人当たり面積"/>
        <xdr:cNvSpPr txBox="1"/>
      </xdr:nvSpPr>
      <xdr:spPr>
        <a:xfrm>
          <a:off x="210757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49547</xdr:rowOff>
    </xdr:from>
    <xdr:ext cx="469744" cy="259045"/>
    <xdr:sp macro="" textlink="">
      <xdr:nvSpPr>
        <xdr:cNvPr id="834" name="n_2aveValue【消防施設】&#10;一人当たり面積"/>
        <xdr:cNvSpPr txBox="1"/>
      </xdr:nvSpPr>
      <xdr:spPr>
        <a:xfrm>
          <a:off x="201994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87647</xdr:rowOff>
    </xdr:from>
    <xdr:ext cx="469744" cy="259045"/>
    <xdr:sp macro="" textlink="">
      <xdr:nvSpPr>
        <xdr:cNvPr id="835" name="n_3aveValue【消防施設】&#10;一人当たり面積"/>
        <xdr:cNvSpPr txBox="1"/>
      </xdr:nvSpPr>
      <xdr:spPr>
        <a:xfrm>
          <a:off x="193104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72407</xdr:rowOff>
    </xdr:from>
    <xdr:ext cx="469744" cy="259045"/>
    <xdr:sp macro="" textlink="">
      <xdr:nvSpPr>
        <xdr:cNvPr id="836" name="n_4aveValue【消防施設】&#10;一人当たり面積"/>
        <xdr:cNvSpPr txBox="1"/>
      </xdr:nvSpPr>
      <xdr:spPr>
        <a:xfrm>
          <a:off x="184214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97807</xdr:rowOff>
    </xdr:from>
    <xdr:ext cx="469744" cy="259045"/>
    <xdr:sp macro="" textlink="">
      <xdr:nvSpPr>
        <xdr:cNvPr id="837" name="n_1mainValue【消防施設】&#10;一人当たり面積"/>
        <xdr:cNvSpPr txBox="1"/>
      </xdr:nvSpPr>
      <xdr:spPr>
        <a:xfrm>
          <a:off x="210757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135907</xdr:rowOff>
    </xdr:from>
    <xdr:ext cx="469744" cy="259045"/>
    <xdr:sp macro="" textlink="">
      <xdr:nvSpPr>
        <xdr:cNvPr id="838" name="n_2mainValue【消防施設】&#10;一人当たり面積"/>
        <xdr:cNvSpPr txBox="1"/>
      </xdr:nvSpPr>
      <xdr:spPr>
        <a:xfrm>
          <a:off x="201994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128288</xdr:rowOff>
    </xdr:from>
    <xdr:ext cx="469744" cy="259045"/>
    <xdr:sp macro="" textlink="">
      <xdr:nvSpPr>
        <xdr:cNvPr id="839" name="n_3mainValue【消防施設】&#10;一人当たり面積"/>
        <xdr:cNvSpPr txBox="1"/>
      </xdr:nvSpPr>
      <xdr:spPr>
        <a:xfrm>
          <a:off x="193104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2557</xdr:rowOff>
    </xdr:from>
    <xdr:ext cx="469744" cy="259045"/>
    <xdr:sp macro="" textlink="">
      <xdr:nvSpPr>
        <xdr:cNvPr id="840" name="n_4mainValue【消防施設】&#10;一人当たり面積"/>
        <xdr:cNvSpPr txBox="1"/>
      </xdr:nvSpPr>
      <xdr:spPr>
        <a:xfrm>
          <a:off x="18421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22877</xdr:rowOff>
    </xdr:from>
    <xdr:ext cx="405111" cy="259045"/>
    <xdr:sp macro="" textlink="">
      <xdr:nvSpPr>
        <xdr:cNvPr id="870" name="【庁舎】&#10;有形固定資産減価償却率平均値テキスト"/>
        <xdr:cNvSpPr txBox="1"/>
      </xdr:nvSpPr>
      <xdr:spPr>
        <a:xfrm>
          <a:off x="16357600" y="1751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2" name="フローチャート: 判断 871"/>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3" name="フローチャート: 判断 872"/>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4" name="フローチャート: 判断 873"/>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5" name="フローチャート: 判断 874"/>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139700</xdr:rowOff>
    </xdr:from>
    <xdr:to>
      <xdr:col>85</xdr:col>
      <xdr:colOff>177800</xdr:colOff>
      <xdr:row>101</xdr:row>
      <xdr:rowOff>69850</xdr:rowOff>
    </xdr:to>
    <xdr:sp macro="" textlink="">
      <xdr:nvSpPr>
        <xdr:cNvPr id="881" name="楕円 880"/>
        <xdr:cNvSpPr/>
      </xdr:nvSpPr>
      <xdr:spPr>
        <a:xfrm>
          <a:off x="16268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162577</xdr:rowOff>
    </xdr:from>
    <xdr:ext cx="405111" cy="259045"/>
    <xdr:sp macro="" textlink="">
      <xdr:nvSpPr>
        <xdr:cNvPr id="882" name="【庁舎】&#10;有形固定資産減価償却率該当値テキスト"/>
        <xdr:cNvSpPr txBox="1"/>
      </xdr:nvSpPr>
      <xdr:spPr>
        <a:xfrm>
          <a:off x="16357600"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116839</xdr:rowOff>
    </xdr:from>
    <xdr:to>
      <xdr:col>81</xdr:col>
      <xdr:colOff>101600</xdr:colOff>
      <xdr:row>101</xdr:row>
      <xdr:rowOff>46989</xdr:rowOff>
    </xdr:to>
    <xdr:sp macro="" textlink="">
      <xdr:nvSpPr>
        <xdr:cNvPr id="883" name="楕円 882"/>
        <xdr:cNvSpPr/>
      </xdr:nvSpPr>
      <xdr:spPr>
        <a:xfrm>
          <a:off x="15430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167639</xdr:rowOff>
    </xdr:from>
    <xdr:to>
      <xdr:col>85</xdr:col>
      <xdr:colOff>127000</xdr:colOff>
      <xdr:row>101</xdr:row>
      <xdr:rowOff>19050</xdr:rowOff>
    </xdr:to>
    <xdr:cxnSp macro="">
      <xdr:nvCxnSpPr>
        <xdr:cNvPr id="884" name="直線コネクタ 883"/>
        <xdr:cNvCxnSpPr/>
      </xdr:nvCxnSpPr>
      <xdr:spPr>
        <a:xfrm>
          <a:off x="15481300" y="173126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78739</xdr:rowOff>
    </xdr:from>
    <xdr:to>
      <xdr:col>76</xdr:col>
      <xdr:colOff>165100</xdr:colOff>
      <xdr:row>101</xdr:row>
      <xdr:rowOff>8889</xdr:rowOff>
    </xdr:to>
    <xdr:sp macro="" textlink="">
      <xdr:nvSpPr>
        <xdr:cNvPr id="885" name="楕円 884"/>
        <xdr:cNvSpPr/>
      </xdr:nvSpPr>
      <xdr:spPr>
        <a:xfrm>
          <a:off x="14541500" y="172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129539</xdr:rowOff>
    </xdr:from>
    <xdr:to>
      <xdr:col>81</xdr:col>
      <xdr:colOff>50800</xdr:colOff>
      <xdr:row>100</xdr:row>
      <xdr:rowOff>167639</xdr:rowOff>
    </xdr:to>
    <xdr:cxnSp macro="">
      <xdr:nvCxnSpPr>
        <xdr:cNvPr id="886" name="直線コネクタ 885"/>
        <xdr:cNvCxnSpPr/>
      </xdr:nvCxnSpPr>
      <xdr:spPr>
        <a:xfrm>
          <a:off x="14592300" y="17274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38736</xdr:rowOff>
    </xdr:from>
    <xdr:to>
      <xdr:col>72</xdr:col>
      <xdr:colOff>38100</xdr:colOff>
      <xdr:row>100</xdr:row>
      <xdr:rowOff>140336</xdr:rowOff>
    </xdr:to>
    <xdr:sp macro="" textlink="">
      <xdr:nvSpPr>
        <xdr:cNvPr id="887" name="楕円 886"/>
        <xdr:cNvSpPr/>
      </xdr:nvSpPr>
      <xdr:spPr>
        <a:xfrm>
          <a:off x="13652500" y="171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89536</xdr:rowOff>
    </xdr:from>
    <xdr:to>
      <xdr:col>76</xdr:col>
      <xdr:colOff>114300</xdr:colOff>
      <xdr:row>100</xdr:row>
      <xdr:rowOff>129539</xdr:rowOff>
    </xdr:to>
    <xdr:cxnSp macro="">
      <xdr:nvCxnSpPr>
        <xdr:cNvPr id="888" name="直線コネクタ 887"/>
        <xdr:cNvCxnSpPr/>
      </xdr:nvCxnSpPr>
      <xdr:spPr>
        <a:xfrm>
          <a:off x="13703300" y="172345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73025</xdr:rowOff>
    </xdr:from>
    <xdr:to>
      <xdr:col>67</xdr:col>
      <xdr:colOff>101600</xdr:colOff>
      <xdr:row>102</xdr:row>
      <xdr:rowOff>3175</xdr:rowOff>
    </xdr:to>
    <xdr:sp macro="" textlink="">
      <xdr:nvSpPr>
        <xdr:cNvPr id="889" name="楕円 888"/>
        <xdr:cNvSpPr/>
      </xdr:nvSpPr>
      <xdr:spPr>
        <a:xfrm>
          <a:off x="12763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89536</xdr:rowOff>
    </xdr:from>
    <xdr:to>
      <xdr:col>71</xdr:col>
      <xdr:colOff>177800</xdr:colOff>
      <xdr:row>101</xdr:row>
      <xdr:rowOff>123825</xdr:rowOff>
    </xdr:to>
    <xdr:cxnSp macro="">
      <xdr:nvCxnSpPr>
        <xdr:cNvPr id="890" name="直線コネクタ 889"/>
        <xdr:cNvCxnSpPr/>
      </xdr:nvCxnSpPr>
      <xdr:spPr>
        <a:xfrm flipV="1">
          <a:off x="12814300" y="17234536"/>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38116</xdr:rowOff>
    </xdr:from>
    <xdr:ext cx="405111" cy="259045"/>
    <xdr:sp macro="" textlink="">
      <xdr:nvSpPr>
        <xdr:cNvPr id="891" name="n_1aveValue【庁舎】&#10;有形固定資産減価償却率"/>
        <xdr:cNvSpPr txBox="1"/>
      </xdr:nvSpPr>
      <xdr:spPr>
        <a:xfrm>
          <a:off x="152660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13352</xdr:rowOff>
    </xdr:from>
    <xdr:ext cx="405111" cy="259045"/>
    <xdr:sp macro="" textlink="">
      <xdr:nvSpPr>
        <xdr:cNvPr id="892" name="n_2aveValue【庁舎】&#10;有形固定資産減価償却率"/>
        <xdr:cNvSpPr txBox="1"/>
      </xdr:nvSpPr>
      <xdr:spPr>
        <a:xfrm>
          <a:off x="14389744" y="1767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893" name="n_3aveValue【庁舎】&#10;有形固定資産減価償却率"/>
        <xdr:cNvSpPr txBox="1"/>
      </xdr:nvSpPr>
      <xdr:spPr>
        <a:xfrm>
          <a:off x="13500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76216</xdr:rowOff>
    </xdr:from>
    <xdr:ext cx="405111" cy="259045"/>
    <xdr:sp macro="" textlink="">
      <xdr:nvSpPr>
        <xdr:cNvPr id="894" name="n_4aveValue【庁舎】&#10;有形固定資産減価償却率"/>
        <xdr:cNvSpPr txBox="1"/>
      </xdr:nvSpPr>
      <xdr:spPr>
        <a:xfrm>
          <a:off x="12611744"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63516</xdr:rowOff>
    </xdr:from>
    <xdr:ext cx="405111" cy="259045"/>
    <xdr:sp macro="" textlink="">
      <xdr:nvSpPr>
        <xdr:cNvPr id="895" name="n_1mainValue【庁舎】&#10;有形固定資産減価償却率"/>
        <xdr:cNvSpPr txBox="1"/>
      </xdr:nvSpPr>
      <xdr:spPr>
        <a:xfrm>
          <a:off x="152660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25416</xdr:rowOff>
    </xdr:from>
    <xdr:ext cx="405111" cy="259045"/>
    <xdr:sp macro="" textlink="">
      <xdr:nvSpPr>
        <xdr:cNvPr id="896" name="n_2mainValue【庁舎】&#10;有形固定資産減価償却率"/>
        <xdr:cNvSpPr txBox="1"/>
      </xdr:nvSpPr>
      <xdr:spPr>
        <a:xfrm>
          <a:off x="14389744"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156863</xdr:rowOff>
    </xdr:from>
    <xdr:ext cx="405111" cy="259045"/>
    <xdr:sp macro="" textlink="">
      <xdr:nvSpPr>
        <xdr:cNvPr id="897" name="n_3mainValue【庁舎】&#10;有形固定資産減価償却率"/>
        <xdr:cNvSpPr txBox="1"/>
      </xdr:nvSpPr>
      <xdr:spPr>
        <a:xfrm>
          <a:off x="13500744" y="1695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19702</xdr:rowOff>
    </xdr:from>
    <xdr:ext cx="405111" cy="259045"/>
    <xdr:sp macro="" textlink="">
      <xdr:nvSpPr>
        <xdr:cNvPr id="898" name="n_4mainValue【庁舎】&#10;有形固定資産減価償却率"/>
        <xdr:cNvSpPr txBox="1"/>
      </xdr:nvSpPr>
      <xdr:spPr>
        <a:xfrm>
          <a:off x="12611744"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25" name="【庁舎】&#10;一人当たり面積平均値テキスト"/>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7" name="フローチャート: 判断 926"/>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8" name="フローチャート: 判断 927"/>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9" name="フローチャート: 判断 928"/>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0" name="フローチャート: 判断 929"/>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148844</xdr:rowOff>
    </xdr:from>
    <xdr:to>
      <xdr:col>116</xdr:col>
      <xdr:colOff>114300</xdr:colOff>
      <xdr:row>103</xdr:row>
      <xdr:rowOff>78994</xdr:rowOff>
    </xdr:to>
    <xdr:sp macro="" textlink="">
      <xdr:nvSpPr>
        <xdr:cNvPr id="936" name="楕円 935"/>
        <xdr:cNvSpPr/>
      </xdr:nvSpPr>
      <xdr:spPr>
        <a:xfrm>
          <a:off x="221107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271</xdr:rowOff>
    </xdr:from>
    <xdr:ext cx="469744" cy="259045"/>
    <xdr:sp macro="" textlink="">
      <xdr:nvSpPr>
        <xdr:cNvPr id="937" name="【庁舎】&#10;一人当たり面積該当値テキスト"/>
        <xdr:cNvSpPr txBox="1"/>
      </xdr:nvSpPr>
      <xdr:spPr>
        <a:xfrm>
          <a:off x="22199600" y="1748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128270</xdr:rowOff>
    </xdr:from>
    <xdr:to>
      <xdr:col>112</xdr:col>
      <xdr:colOff>38100</xdr:colOff>
      <xdr:row>103</xdr:row>
      <xdr:rowOff>58420</xdr:rowOff>
    </xdr:to>
    <xdr:sp macro="" textlink="">
      <xdr:nvSpPr>
        <xdr:cNvPr id="938" name="楕円 937"/>
        <xdr:cNvSpPr/>
      </xdr:nvSpPr>
      <xdr:spPr>
        <a:xfrm>
          <a:off x="21272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7620</xdr:rowOff>
    </xdr:from>
    <xdr:to>
      <xdr:col>116</xdr:col>
      <xdr:colOff>63500</xdr:colOff>
      <xdr:row>103</xdr:row>
      <xdr:rowOff>28194</xdr:rowOff>
    </xdr:to>
    <xdr:cxnSp macro="">
      <xdr:nvCxnSpPr>
        <xdr:cNvPr id="939" name="直線コネクタ 938"/>
        <xdr:cNvCxnSpPr/>
      </xdr:nvCxnSpPr>
      <xdr:spPr>
        <a:xfrm>
          <a:off x="21323300" y="1766697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119126</xdr:rowOff>
    </xdr:from>
    <xdr:to>
      <xdr:col>107</xdr:col>
      <xdr:colOff>101600</xdr:colOff>
      <xdr:row>103</xdr:row>
      <xdr:rowOff>49276</xdr:rowOff>
    </xdr:to>
    <xdr:sp macro="" textlink="">
      <xdr:nvSpPr>
        <xdr:cNvPr id="940" name="楕円 939"/>
        <xdr:cNvSpPr/>
      </xdr:nvSpPr>
      <xdr:spPr>
        <a:xfrm>
          <a:off x="20383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169926</xdr:rowOff>
    </xdr:from>
    <xdr:to>
      <xdr:col>111</xdr:col>
      <xdr:colOff>177800</xdr:colOff>
      <xdr:row>103</xdr:row>
      <xdr:rowOff>7620</xdr:rowOff>
    </xdr:to>
    <xdr:cxnSp macro="">
      <xdr:nvCxnSpPr>
        <xdr:cNvPr id="941" name="直線コネクタ 940"/>
        <xdr:cNvCxnSpPr/>
      </xdr:nvCxnSpPr>
      <xdr:spPr>
        <a:xfrm>
          <a:off x="20434300" y="176578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20828</xdr:rowOff>
    </xdr:from>
    <xdr:to>
      <xdr:col>102</xdr:col>
      <xdr:colOff>165100</xdr:colOff>
      <xdr:row>103</xdr:row>
      <xdr:rowOff>122428</xdr:rowOff>
    </xdr:to>
    <xdr:sp macro="" textlink="">
      <xdr:nvSpPr>
        <xdr:cNvPr id="942" name="楕円 941"/>
        <xdr:cNvSpPr/>
      </xdr:nvSpPr>
      <xdr:spPr>
        <a:xfrm>
          <a:off x="19494500" y="17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169926</xdr:rowOff>
    </xdr:from>
    <xdr:to>
      <xdr:col>107</xdr:col>
      <xdr:colOff>50800</xdr:colOff>
      <xdr:row>103</xdr:row>
      <xdr:rowOff>71628</xdr:rowOff>
    </xdr:to>
    <xdr:cxnSp macro="">
      <xdr:nvCxnSpPr>
        <xdr:cNvPr id="943" name="直線コネクタ 942"/>
        <xdr:cNvCxnSpPr/>
      </xdr:nvCxnSpPr>
      <xdr:spPr>
        <a:xfrm flipV="1">
          <a:off x="19545300" y="1765782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121413</xdr:rowOff>
    </xdr:from>
    <xdr:to>
      <xdr:col>98</xdr:col>
      <xdr:colOff>38100</xdr:colOff>
      <xdr:row>102</xdr:row>
      <xdr:rowOff>51563</xdr:rowOff>
    </xdr:to>
    <xdr:sp macro="" textlink="">
      <xdr:nvSpPr>
        <xdr:cNvPr id="944" name="楕円 943"/>
        <xdr:cNvSpPr/>
      </xdr:nvSpPr>
      <xdr:spPr>
        <a:xfrm>
          <a:off x="18605500" y="174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763</xdr:rowOff>
    </xdr:from>
    <xdr:to>
      <xdr:col>102</xdr:col>
      <xdr:colOff>114300</xdr:colOff>
      <xdr:row>103</xdr:row>
      <xdr:rowOff>71628</xdr:rowOff>
    </xdr:to>
    <xdr:cxnSp macro="">
      <xdr:nvCxnSpPr>
        <xdr:cNvPr id="945" name="直線コネクタ 944"/>
        <xdr:cNvCxnSpPr/>
      </xdr:nvCxnSpPr>
      <xdr:spPr>
        <a:xfrm>
          <a:off x="18656300" y="17488663"/>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6" name="n_1aveValue【庁舎】&#10;一人当たり面積"/>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47" name="n_2aveValue【庁舎】&#10;一人当たり面積"/>
        <xdr:cNvSpPr txBox="1"/>
      </xdr:nvSpPr>
      <xdr:spPr>
        <a:xfrm>
          <a:off x="201994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48" name="n_3aveValue【庁舎】&#10;一人当たり面積"/>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49" name="n_4aveValue【庁舎】&#10;一人当たり面積"/>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74947</xdr:rowOff>
    </xdr:from>
    <xdr:ext cx="469744" cy="259045"/>
    <xdr:sp macro="" textlink="">
      <xdr:nvSpPr>
        <xdr:cNvPr id="950" name="n_1mainValue【庁舎】&#10;一人当たり面積"/>
        <xdr:cNvSpPr txBox="1"/>
      </xdr:nvSpPr>
      <xdr:spPr>
        <a:xfrm>
          <a:off x="2107572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65803</xdr:rowOff>
    </xdr:from>
    <xdr:ext cx="469744" cy="259045"/>
    <xdr:sp macro="" textlink="">
      <xdr:nvSpPr>
        <xdr:cNvPr id="951" name="n_2mainValue【庁舎】&#10;一人当たり面積"/>
        <xdr:cNvSpPr txBox="1"/>
      </xdr:nvSpPr>
      <xdr:spPr>
        <a:xfrm>
          <a:off x="20199427" y="1738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138955</xdr:rowOff>
    </xdr:from>
    <xdr:ext cx="469744" cy="259045"/>
    <xdr:sp macro="" textlink="">
      <xdr:nvSpPr>
        <xdr:cNvPr id="952" name="n_3mainValue【庁舎】&#10;一人当たり面積"/>
        <xdr:cNvSpPr txBox="1"/>
      </xdr:nvSpPr>
      <xdr:spPr>
        <a:xfrm>
          <a:off x="19310427" y="1745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68090</xdr:rowOff>
    </xdr:from>
    <xdr:ext cx="469744" cy="259045"/>
    <xdr:sp macro="" textlink="">
      <xdr:nvSpPr>
        <xdr:cNvPr id="953" name="n_4mainValue【庁舎】&#10;一人当たり面積"/>
        <xdr:cNvSpPr txBox="1"/>
      </xdr:nvSpPr>
      <xdr:spPr>
        <a:xfrm>
          <a:off x="18421427" y="1721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が類似団体平均を大きく上回る分野が多い中で、合併後に新築したり、大規模改修して長寿命化を図ったりと、平均以下の水準となっている分野もある。特に、ごみ処理施設は、広域による一部事務組合を新設し、旧町からの４施設を計画的に除却したため、類似団体平均を大きく下回っている。また、市民体育館・市民プールも新設したため、同様に低い水準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健センターの一人当たり面積が類似団体平均を大きく上回っているのも、合併前に旧町ごとにあった建物がそのまま残っているためである。支所機能を保健センター内に移転することで複合化を図ってきているが、人口減少が進む中においては高い水準が続く見込み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60,559
60,165
228.21
32,986,441
31,323,224
1,115,832
18,651,661
24,298,772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課税所得の減少による市民税所得割の減少、税率改正による市民税法人税割の減少により基準財政収入額が減額となっている一方、公債費は減少しているものの、臨時経済対策費、臨時財政対策債償還基金費の増加により基準財政需要額は増加し、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年度単年度での財政力指数は前年度と比較し減少しているが、令和元年度から令和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ヵ年平均では、前年度と同値となっている。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類似団体内で比較すると、引き続き低い水準であるため、定住促進対策に努め、人口減少を抑制し、税収の確保を図る。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1" name="直線コネクタ 70"/>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162378</xdr:rowOff>
    </xdr:to>
    <xdr:cxnSp macro="">
      <xdr:nvCxnSpPr>
        <xdr:cNvPr id="74" name="直線コネクタ 73"/>
        <xdr:cNvCxnSpPr/>
      </xdr:nvCxnSpPr>
      <xdr:spPr>
        <a:xfrm flipV="1">
          <a:off x="3225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162378</xdr:rowOff>
    </xdr:to>
    <xdr:cxnSp macro="">
      <xdr:nvCxnSpPr>
        <xdr:cNvPr id="77" name="直線コネクタ 76"/>
        <xdr:cNvCxnSpPr/>
      </xdr:nvCxnSpPr>
      <xdr:spPr>
        <a:xfrm>
          <a:off x="2336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80" name="直線コネクタ 79"/>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3" name="テキスト ボックス 92"/>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7" name="テキスト ボックス 96"/>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9" name="テキスト ボックス 98"/>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歳出では、公債費は減少しているものの、人件費、物件費等が増加し、経常支出全体では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となっている。歳入では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が減少しているものの、地方消費税交付金、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したことににより、経常収入全体では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っているが、歳入経常一般財源等の増加に対し歳出経常一般財源等の増加が小幅にとどまったことにより、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％となり、前年度に引き続き、類似団体平均を下回った。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普通交付税合併算定替が終了したが、今後も良化した水準を維持するため、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行財政改革を進め、財源確保や経常経費の削減に努める。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84138</xdr:rowOff>
    </xdr:to>
    <xdr:cxnSp macro="">
      <xdr:nvCxnSpPr>
        <xdr:cNvPr id="130" name="直線コネクタ 129"/>
        <xdr:cNvCxnSpPr/>
      </xdr:nvCxnSpPr>
      <xdr:spPr>
        <a:xfrm flipV="1">
          <a:off x="4114800" y="1086739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84138</xdr:rowOff>
    </xdr:from>
    <xdr:to>
      <xdr:col>19</xdr:col>
      <xdr:colOff>133350</xdr:colOff>
      <xdr:row>63</xdr:row>
      <xdr:rowOff>156528</xdr:rowOff>
    </xdr:to>
    <xdr:cxnSp macro="">
      <xdr:nvCxnSpPr>
        <xdr:cNvPr id="133" name="直線コネクタ 132"/>
        <xdr:cNvCxnSpPr/>
      </xdr:nvCxnSpPr>
      <xdr:spPr>
        <a:xfrm flipV="1">
          <a:off x="3225800" y="108854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35" name="テキスト ボックス 134"/>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156528</xdr:rowOff>
    </xdr:to>
    <xdr:cxnSp macro="">
      <xdr:nvCxnSpPr>
        <xdr:cNvPr id="136" name="直線コネクタ 135"/>
        <xdr:cNvCxnSpPr/>
      </xdr:nvCxnSpPr>
      <xdr:spPr>
        <a:xfrm>
          <a:off x="2336800" y="1089152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9207</xdr:rowOff>
    </xdr:to>
    <xdr:cxnSp macro="">
      <xdr:nvCxnSpPr>
        <xdr:cNvPr id="139" name="直線コネクタ 138"/>
        <xdr:cNvCxnSpPr/>
      </xdr:nvCxnSpPr>
      <xdr:spPr>
        <a:xfrm flipV="1">
          <a:off x="1447800" y="1089152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9" name="楕円 148"/>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0"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33338</xdr:rowOff>
    </xdr:from>
    <xdr:to>
      <xdr:col>19</xdr:col>
      <xdr:colOff>184150</xdr:colOff>
      <xdr:row>63</xdr:row>
      <xdr:rowOff>134938</xdr:rowOff>
    </xdr:to>
    <xdr:sp macro="" textlink="">
      <xdr:nvSpPr>
        <xdr:cNvPr id="151" name="楕円 150"/>
        <xdr:cNvSpPr/>
      </xdr:nvSpPr>
      <xdr:spPr>
        <a:xfrm>
          <a:off x="4064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52" name="テキスト ボックス 151"/>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105728</xdr:rowOff>
    </xdr:from>
    <xdr:to>
      <xdr:col>15</xdr:col>
      <xdr:colOff>133350</xdr:colOff>
      <xdr:row>64</xdr:row>
      <xdr:rowOff>35878</xdr:rowOff>
    </xdr:to>
    <xdr:sp macro="" textlink="">
      <xdr:nvSpPr>
        <xdr:cNvPr id="153" name="楕円 152"/>
        <xdr:cNvSpPr/>
      </xdr:nvSpPr>
      <xdr:spPr>
        <a:xfrm>
          <a:off x="3175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46055</xdr:rowOff>
    </xdr:from>
    <xdr:ext cx="762000" cy="259045"/>
    <xdr:sp macro="" textlink="">
      <xdr:nvSpPr>
        <xdr:cNvPr id="154" name="テキスト ボックス 153"/>
        <xdr:cNvSpPr txBox="1"/>
      </xdr:nvSpPr>
      <xdr:spPr>
        <a:xfrm>
          <a:off x="2844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5" name="楕円 154"/>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6" name="テキスト ボックス 155"/>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129857</xdr:rowOff>
    </xdr:from>
    <xdr:to>
      <xdr:col>7</xdr:col>
      <xdr:colOff>31750</xdr:colOff>
      <xdr:row>64</xdr:row>
      <xdr:rowOff>60007</xdr:rowOff>
    </xdr:to>
    <xdr:sp macro="" textlink="">
      <xdr:nvSpPr>
        <xdr:cNvPr id="157" name="楕円 156"/>
        <xdr:cNvSpPr/>
      </xdr:nvSpPr>
      <xdr:spPr>
        <a:xfrm>
          <a:off x="1397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44784</xdr:rowOff>
    </xdr:from>
    <xdr:ext cx="762000" cy="259045"/>
    <xdr:sp macro="" textlink="">
      <xdr:nvSpPr>
        <xdr:cNvPr id="158" name="テキスト ボックス 157"/>
        <xdr:cNvSpPr txBox="1"/>
      </xdr:nvSpPr>
      <xdr:spPr>
        <a:xfrm>
          <a:off x="1066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人当たり金額は、依然として類似団体平均を下回っているが、対前年度比では</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％の増となった。会計年度任用職員人件費の増加に加え、新型コロナウイルスワクチン接種の開始に伴う接種体制整備等経費の増加によって物件費が増加したことによる。</a:t>
          </a:r>
        </a:p>
        <a:p>
          <a:r>
            <a:rPr kumimoji="1" lang="ja-JP" altLang="en-US" sz="1300">
              <a:latin typeface="ＭＳ Ｐゴシック" panose="020B0600070205080204" pitchFamily="50" charset="-128"/>
              <a:ea typeface="ＭＳ Ｐゴシック" panose="020B0600070205080204" pitchFamily="50" charset="-128"/>
            </a:rPr>
            <a:t>　当市は、合併前の旧町ごとに保有していた施設等が多く、さらに老朽化も進んでいることから、今後も点検や更新、維持補修に多額の経費がかかることが見込まれるため、中長期的な視点に立った行財政運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135110</xdr:rowOff>
    </xdr:from>
    <xdr:to>
      <xdr:col>23</xdr:col>
      <xdr:colOff>133350</xdr:colOff>
      <xdr:row>83</xdr:row>
      <xdr:rowOff>27017</xdr:rowOff>
    </xdr:to>
    <xdr:cxnSp macro="">
      <xdr:nvCxnSpPr>
        <xdr:cNvPr id="193" name="直線コネクタ 192"/>
        <xdr:cNvCxnSpPr/>
      </xdr:nvCxnSpPr>
      <xdr:spPr>
        <a:xfrm>
          <a:off x="4114800" y="14194010"/>
          <a:ext cx="838200" cy="6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156375</xdr:rowOff>
    </xdr:from>
    <xdr:to>
      <xdr:col>19</xdr:col>
      <xdr:colOff>133350</xdr:colOff>
      <xdr:row>82</xdr:row>
      <xdr:rowOff>135110</xdr:rowOff>
    </xdr:to>
    <xdr:cxnSp macro="">
      <xdr:nvCxnSpPr>
        <xdr:cNvPr id="196" name="直線コネクタ 195"/>
        <xdr:cNvCxnSpPr/>
      </xdr:nvCxnSpPr>
      <xdr:spPr>
        <a:xfrm>
          <a:off x="3225800" y="14043825"/>
          <a:ext cx="889000" cy="15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80366</xdr:rowOff>
    </xdr:from>
    <xdr:to>
      <xdr:col>15</xdr:col>
      <xdr:colOff>82550</xdr:colOff>
      <xdr:row>81</xdr:row>
      <xdr:rowOff>156375</xdr:rowOff>
    </xdr:to>
    <xdr:cxnSp macro="">
      <xdr:nvCxnSpPr>
        <xdr:cNvPr id="199" name="直線コネクタ 198"/>
        <xdr:cNvCxnSpPr/>
      </xdr:nvCxnSpPr>
      <xdr:spPr>
        <a:xfrm>
          <a:off x="2336800" y="13967816"/>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39771</xdr:rowOff>
    </xdr:from>
    <xdr:to>
      <xdr:col>11</xdr:col>
      <xdr:colOff>31750</xdr:colOff>
      <xdr:row>81</xdr:row>
      <xdr:rowOff>80366</xdr:rowOff>
    </xdr:to>
    <xdr:cxnSp macro="">
      <xdr:nvCxnSpPr>
        <xdr:cNvPr id="202" name="直線コネクタ 201"/>
        <xdr:cNvCxnSpPr/>
      </xdr:nvCxnSpPr>
      <xdr:spPr>
        <a:xfrm>
          <a:off x="1447800" y="13927221"/>
          <a:ext cx="889000" cy="4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147667</xdr:rowOff>
    </xdr:from>
    <xdr:to>
      <xdr:col>23</xdr:col>
      <xdr:colOff>184150</xdr:colOff>
      <xdr:row>83</xdr:row>
      <xdr:rowOff>77817</xdr:rowOff>
    </xdr:to>
    <xdr:sp macro="" textlink="">
      <xdr:nvSpPr>
        <xdr:cNvPr id="212" name="楕円 211"/>
        <xdr:cNvSpPr/>
      </xdr:nvSpPr>
      <xdr:spPr>
        <a:xfrm>
          <a:off x="4902200" y="142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164194</xdr:rowOff>
    </xdr:from>
    <xdr:ext cx="762000" cy="259045"/>
    <xdr:sp macro="" textlink="">
      <xdr:nvSpPr>
        <xdr:cNvPr id="213" name="人件費・物件費等の状況該当値テキスト"/>
        <xdr:cNvSpPr txBox="1"/>
      </xdr:nvSpPr>
      <xdr:spPr>
        <a:xfrm>
          <a:off x="5041900" y="1405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84310</xdr:rowOff>
    </xdr:from>
    <xdr:to>
      <xdr:col>19</xdr:col>
      <xdr:colOff>184150</xdr:colOff>
      <xdr:row>83</xdr:row>
      <xdr:rowOff>14460</xdr:rowOff>
    </xdr:to>
    <xdr:sp macro="" textlink="">
      <xdr:nvSpPr>
        <xdr:cNvPr id="214" name="楕円 213"/>
        <xdr:cNvSpPr/>
      </xdr:nvSpPr>
      <xdr:spPr>
        <a:xfrm>
          <a:off x="4064000" y="141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24637</xdr:rowOff>
    </xdr:from>
    <xdr:ext cx="736600" cy="259045"/>
    <xdr:sp macro="" textlink="">
      <xdr:nvSpPr>
        <xdr:cNvPr id="215" name="テキスト ボックス 214"/>
        <xdr:cNvSpPr txBox="1"/>
      </xdr:nvSpPr>
      <xdr:spPr>
        <a:xfrm>
          <a:off x="3733800" y="1391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105575</xdr:rowOff>
    </xdr:from>
    <xdr:to>
      <xdr:col>15</xdr:col>
      <xdr:colOff>133350</xdr:colOff>
      <xdr:row>82</xdr:row>
      <xdr:rowOff>35725</xdr:rowOff>
    </xdr:to>
    <xdr:sp macro="" textlink="">
      <xdr:nvSpPr>
        <xdr:cNvPr id="216" name="楕円 215"/>
        <xdr:cNvSpPr/>
      </xdr:nvSpPr>
      <xdr:spPr>
        <a:xfrm>
          <a:off x="3175000" y="1399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45902</xdr:rowOff>
    </xdr:from>
    <xdr:ext cx="762000" cy="259045"/>
    <xdr:sp macro="" textlink="">
      <xdr:nvSpPr>
        <xdr:cNvPr id="217" name="テキスト ボックス 216"/>
        <xdr:cNvSpPr txBox="1"/>
      </xdr:nvSpPr>
      <xdr:spPr>
        <a:xfrm>
          <a:off x="2844800" y="1376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29566</xdr:rowOff>
    </xdr:from>
    <xdr:to>
      <xdr:col>11</xdr:col>
      <xdr:colOff>82550</xdr:colOff>
      <xdr:row>81</xdr:row>
      <xdr:rowOff>131166</xdr:rowOff>
    </xdr:to>
    <xdr:sp macro="" textlink="">
      <xdr:nvSpPr>
        <xdr:cNvPr id="218" name="楕円 217"/>
        <xdr:cNvSpPr/>
      </xdr:nvSpPr>
      <xdr:spPr>
        <a:xfrm>
          <a:off x="2286000" y="139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141343</xdr:rowOff>
    </xdr:from>
    <xdr:ext cx="762000" cy="259045"/>
    <xdr:sp macro="" textlink="">
      <xdr:nvSpPr>
        <xdr:cNvPr id="219" name="テキスト ボックス 218"/>
        <xdr:cNvSpPr txBox="1"/>
      </xdr:nvSpPr>
      <xdr:spPr>
        <a:xfrm>
          <a:off x="1955800" y="1368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160421</xdr:rowOff>
    </xdr:from>
    <xdr:to>
      <xdr:col>7</xdr:col>
      <xdr:colOff>31750</xdr:colOff>
      <xdr:row>81</xdr:row>
      <xdr:rowOff>90571</xdr:rowOff>
    </xdr:to>
    <xdr:sp macro="" textlink="">
      <xdr:nvSpPr>
        <xdr:cNvPr id="220" name="楕円 219"/>
        <xdr:cNvSpPr/>
      </xdr:nvSpPr>
      <xdr:spPr>
        <a:xfrm>
          <a:off x="1397000" y="138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100748</xdr:rowOff>
    </xdr:from>
    <xdr:ext cx="762000" cy="259045"/>
    <xdr:sp macro="" textlink="">
      <xdr:nvSpPr>
        <xdr:cNvPr id="221" name="テキスト ボックス 220"/>
        <xdr:cNvSpPr txBox="1"/>
      </xdr:nvSpPr>
      <xdr:spPr>
        <a:xfrm>
          <a:off x="1066800" y="1364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歳以上の昇給停止を実施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総人件費の抑制を図っている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おり、類似団体が昨年度より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ポイント減少したのに比べ、本市は同値となっている。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今後は、職員年齢構成の平準化や職務・職責に応じた給与水準の適正化を更に推進していく。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7" name="直線コネクタ 256"/>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101600</xdr:rowOff>
    </xdr:to>
    <xdr:cxnSp macro="">
      <xdr:nvCxnSpPr>
        <xdr:cNvPr id="260" name="直線コネクタ 259"/>
        <xdr:cNvCxnSpPr/>
      </xdr:nvCxnSpPr>
      <xdr:spPr>
        <a:xfrm>
          <a:off x="15290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101600</xdr:rowOff>
    </xdr:to>
    <xdr:cxnSp macro="">
      <xdr:nvCxnSpPr>
        <xdr:cNvPr id="263" name="直線コネクタ 262"/>
        <xdr:cNvCxnSpPr/>
      </xdr:nvCxnSpPr>
      <xdr:spPr>
        <a:xfrm flipV="1">
          <a:off x="14401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66" name="直線コネクタ 265"/>
        <xdr:cNvCxnSpPr/>
      </xdr:nvCxnSpPr>
      <xdr:spPr>
        <a:xfrm flipV="1">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0" name="楕円 279"/>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1" name="テキスト ボックス 280"/>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4" name="楕円 283"/>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5" name="テキスト ボックス 284"/>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前年度と比べほぼ横ばいであるが、令和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次紀の川市職員適正化計画を策定し、適正規模に留意しつつ、職員数削減と望ましい職員年齢構成の平準化を実施している。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今後も行政経営の観点から適正な人員管理を進めていく。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30904</xdr:rowOff>
    </xdr:to>
    <xdr:cxnSp macro="">
      <xdr:nvCxnSpPr>
        <xdr:cNvPr id="322" name="直線コネクタ 321"/>
        <xdr:cNvCxnSpPr/>
      </xdr:nvCxnSpPr>
      <xdr:spPr>
        <a:xfrm>
          <a:off x="16179800" y="104813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14817</xdr:rowOff>
    </xdr:from>
    <xdr:to>
      <xdr:col>77</xdr:col>
      <xdr:colOff>44450</xdr:colOff>
      <xdr:row>61</xdr:row>
      <xdr:rowOff>22860</xdr:rowOff>
    </xdr:to>
    <xdr:cxnSp macro="">
      <xdr:nvCxnSpPr>
        <xdr:cNvPr id="325" name="直線コネクタ 324"/>
        <xdr:cNvCxnSpPr/>
      </xdr:nvCxnSpPr>
      <xdr:spPr>
        <a:xfrm>
          <a:off x="15290800" y="104732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10220</xdr:rowOff>
    </xdr:from>
    <xdr:to>
      <xdr:col>72</xdr:col>
      <xdr:colOff>203200</xdr:colOff>
      <xdr:row>61</xdr:row>
      <xdr:rowOff>14817</xdr:rowOff>
    </xdr:to>
    <xdr:cxnSp macro="">
      <xdr:nvCxnSpPr>
        <xdr:cNvPr id="328" name="直線コネクタ 327"/>
        <xdr:cNvCxnSpPr/>
      </xdr:nvCxnSpPr>
      <xdr:spPr>
        <a:xfrm>
          <a:off x="14401800" y="10468670"/>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167882</xdr:rowOff>
    </xdr:from>
    <xdr:to>
      <xdr:col>68</xdr:col>
      <xdr:colOff>152400</xdr:colOff>
      <xdr:row>61</xdr:row>
      <xdr:rowOff>10220</xdr:rowOff>
    </xdr:to>
    <xdr:cxnSp macro="">
      <xdr:nvCxnSpPr>
        <xdr:cNvPr id="331" name="直線コネクタ 330"/>
        <xdr:cNvCxnSpPr/>
      </xdr:nvCxnSpPr>
      <xdr:spPr>
        <a:xfrm>
          <a:off x="13512800" y="1045488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151554</xdr:rowOff>
    </xdr:from>
    <xdr:to>
      <xdr:col>81</xdr:col>
      <xdr:colOff>95250</xdr:colOff>
      <xdr:row>61</xdr:row>
      <xdr:rowOff>81704</xdr:rowOff>
    </xdr:to>
    <xdr:sp macro="" textlink="">
      <xdr:nvSpPr>
        <xdr:cNvPr id="341" name="楕円 340"/>
        <xdr:cNvSpPr/>
      </xdr:nvSpPr>
      <xdr:spPr>
        <a:xfrm>
          <a:off x="16967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168081</xdr:rowOff>
    </xdr:from>
    <xdr:ext cx="762000" cy="259045"/>
    <xdr:sp macro="" textlink="">
      <xdr:nvSpPr>
        <xdr:cNvPr id="342" name="定員管理の状況該当値テキスト"/>
        <xdr:cNvSpPr txBox="1"/>
      </xdr:nvSpPr>
      <xdr:spPr>
        <a:xfrm>
          <a:off x="17106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143510</xdr:rowOff>
    </xdr:from>
    <xdr:to>
      <xdr:col>77</xdr:col>
      <xdr:colOff>95250</xdr:colOff>
      <xdr:row>61</xdr:row>
      <xdr:rowOff>73660</xdr:rowOff>
    </xdr:to>
    <xdr:sp macro="" textlink="">
      <xdr:nvSpPr>
        <xdr:cNvPr id="343" name="楕円 342"/>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83837</xdr:rowOff>
    </xdr:from>
    <xdr:ext cx="736600" cy="259045"/>
    <xdr:sp macro="" textlink="">
      <xdr:nvSpPr>
        <xdr:cNvPr id="344" name="テキスト ボックス 343"/>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135467</xdr:rowOff>
    </xdr:from>
    <xdr:to>
      <xdr:col>73</xdr:col>
      <xdr:colOff>44450</xdr:colOff>
      <xdr:row>61</xdr:row>
      <xdr:rowOff>65617</xdr:rowOff>
    </xdr:to>
    <xdr:sp macro="" textlink="">
      <xdr:nvSpPr>
        <xdr:cNvPr id="345" name="楕円 344"/>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75794</xdr:rowOff>
    </xdr:from>
    <xdr:ext cx="762000" cy="259045"/>
    <xdr:sp macro="" textlink="">
      <xdr:nvSpPr>
        <xdr:cNvPr id="346" name="テキスト ボックス 345"/>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130870</xdr:rowOff>
    </xdr:from>
    <xdr:to>
      <xdr:col>68</xdr:col>
      <xdr:colOff>203200</xdr:colOff>
      <xdr:row>61</xdr:row>
      <xdr:rowOff>61020</xdr:rowOff>
    </xdr:to>
    <xdr:sp macro="" textlink="">
      <xdr:nvSpPr>
        <xdr:cNvPr id="347" name="楕円 346"/>
        <xdr:cNvSpPr/>
      </xdr:nvSpPr>
      <xdr:spPr>
        <a:xfrm>
          <a:off x="143510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71197</xdr:rowOff>
    </xdr:from>
    <xdr:ext cx="762000" cy="259045"/>
    <xdr:sp macro="" textlink="">
      <xdr:nvSpPr>
        <xdr:cNvPr id="348" name="テキスト ボックス 347"/>
        <xdr:cNvSpPr txBox="1"/>
      </xdr:nvSpPr>
      <xdr:spPr>
        <a:xfrm>
          <a:off x="14020800" y="1018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117082</xdr:rowOff>
    </xdr:from>
    <xdr:to>
      <xdr:col>64</xdr:col>
      <xdr:colOff>152400</xdr:colOff>
      <xdr:row>61</xdr:row>
      <xdr:rowOff>47232</xdr:rowOff>
    </xdr:to>
    <xdr:sp macro="" textlink="">
      <xdr:nvSpPr>
        <xdr:cNvPr id="349" name="楕円 348"/>
        <xdr:cNvSpPr/>
      </xdr:nvSpPr>
      <xdr:spPr>
        <a:xfrm>
          <a:off x="13462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57409</xdr:rowOff>
    </xdr:from>
    <xdr:ext cx="762000" cy="259045"/>
    <xdr:sp macro="" textlink="">
      <xdr:nvSpPr>
        <xdr:cNvPr id="350" name="テキスト ボックス 349"/>
        <xdr:cNvSpPr txBox="1"/>
      </xdr:nvSpPr>
      <xdr:spPr>
        <a:xfrm>
          <a:off x="13131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前年度に引き続き、定期償還額が減少したことにより、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マネジメント計画に基づく施設の保全事業の増加、過疎対策事業債の積極的な活用を見込んでいるが、合併特例債を活用した公共施設等の整備は一段落したため、今後も引き続き、実質公債費比率は改善していく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164395</xdr:rowOff>
    </xdr:from>
    <xdr:to>
      <xdr:col>81</xdr:col>
      <xdr:colOff>44450</xdr:colOff>
      <xdr:row>40</xdr:row>
      <xdr:rowOff>127000</xdr:rowOff>
    </xdr:to>
    <xdr:cxnSp macro="">
      <xdr:nvCxnSpPr>
        <xdr:cNvPr id="384" name="直線コネクタ 383"/>
        <xdr:cNvCxnSpPr/>
      </xdr:nvCxnSpPr>
      <xdr:spPr>
        <a:xfrm flipV="1">
          <a:off x="16179800" y="6850945"/>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116417</xdr:rowOff>
    </xdr:to>
    <xdr:cxnSp macro="">
      <xdr:nvCxnSpPr>
        <xdr:cNvPr id="387" name="直線コネクタ 386"/>
        <xdr:cNvCxnSpPr/>
      </xdr:nvCxnSpPr>
      <xdr:spPr>
        <a:xfrm flipV="1">
          <a:off x="15290800" y="698500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9" name="テキスト ボックス 388"/>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119239</xdr:rowOff>
    </xdr:to>
    <xdr:cxnSp macro="">
      <xdr:nvCxnSpPr>
        <xdr:cNvPr id="390" name="直線コネクタ 389"/>
        <xdr:cNvCxnSpPr/>
      </xdr:nvCxnSpPr>
      <xdr:spPr>
        <a:xfrm flipV="1">
          <a:off x="14401800" y="7145867"/>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119239</xdr:rowOff>
    </xdr:from>
    <xdr:to>
      <xdr:col>68</xdr:col>
      <xdr:colOff>152400</xdr:colOff>
      <xdr:row>43</xdr:row>
      <xdr:rowOff>122061</xdr:rowOff>
    </xdr:to>
    <xdr:cxnSp macro="">
      <xdr:nvCxnSpPr>
        <xdr:cNvPr id="393" name="直線コネクタ 392"/>
        <xdr:cNvCxnSpPr/>
      </xdr:nvCxnSpPr>
      <xdr:spPr>
        <a:xfrm flipV="1">
          <a:off x="13512800" y="732013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7" name="テキスト ボックス 396"/>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403" name="楕円 402"/>
        <xdr:cNvSpPr/>
      </xdr:nvSpPr>
      <xdr:spPr>
        <a:xfrm>
          <a:off x="16967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130122</xdr:rowOff>
    </xdr:from>
    <xdr:ext cx="762000" cy="259045"/>
    <xdr:sp macro="" textlink="">
      <xdr:nvSpPr>
        <xdr:cNvPr id="404" name="公債費負担の状況該当値テキスト"/>
        <xdr:cNvSpPr txBox="1"/>
      </xdr:nvSpPr>
      <xdr:spPr>
        <a:xfrm>
          <a:off x="17106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5" name="楕円 404"/>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6" name="テキスト ボックス 40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7" name="楕円 406"/>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8" name="テキスト ボックス 407"/>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68439</xdr:rowOff>
    </xdr:from>
    <xdr:to>
      <xdr:col>68</xdr:col>
      <xdr:colOff>203200</xdr:colOff>
      <xdr:row>42</xdr:row>
      <xdr:rowOff>170039</xdr:rowOff>
    </xdr:to>
    <xdr:sp macro="" textlink="">
      <xdr:nvSpPr>
        <xdr:cNvPr id="409" name="楕円 408"/>
        <xdr:cNvSpPr/>
      </xdr:nvSpPr>
      <xdr:spPr>
        <a:xfrm>
          <a:off x="14351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10" name="テキスト ボックス 409"/>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71261</xdr:rowOff>
    </xdr:from>
    <xdr:to>
      <xdr:col>64</xdr:col>
      <xdr:colOff>152400</xdr:colOff>
      <xdr:row>44</xdr:row>
      <xdr:rowOff>1411</xdr:rowOff>
    </xdr:to>
    <xdr:sp macro="" textlink="">
      <xdr:nvSpPr>
        <xdr:cNvPr id="411" name="楕円 410"/>
        <xdr:cNvSpPr/>
      </xdr:nvSpPr>
      <xdr:spPr>
        <a:xfrm>
          <a:off x="13462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157638</xdr:rowOff>
    </xdr:from>
    <xdr:ext cx="762000" cy="259045"/>
    <xdr:sp macro="" textlink="">
      <xdr:nvSpPr>
        <xdr:cNvPr id="412" name="テキスト ボックス 411"/>
        <xdr:cNvSpPr txBox="1"/>
      </xdr:nvSpPr>
      <xdr:spPr>
        <a:xfrm>
          <a:off x="13131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前年度に引き続き、地方債現在高が減少したため、将来負担比率が算定されないマイナス値が継続している。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合併特例債の借入もピークを過ぎ、今後も地方債の償還額が借入額を上回る見込みのため、将来負担比率「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％」が続くものと考える。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新規事業等の実施についても、後世に過大な負担を残さないように、必要性や効果を検証し、活用できる財源等の総点検を図り、財政の健全化に努める。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6" name="将来負担の状況平均値テキスト"/>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7" name="フローチャート: 判断 446"/>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8" name="フローチャート: 判断 447"/>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49" name="テキスト ボックス 448"/>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50" name="フローチャート: 判断 449"/>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1" name="テキスト ボックス 450"/>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2" name="フローチャート: 判断 451"/>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3" name="テキスト ボックス 452"/>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4" name="フローチャート: 判断 453"/>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5" name="テキスト ボックス 454"/>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124831</xdr:colOff>
      <xdr:row>25</xdr:row>
      <xdr:rowOff>169558</xdr:rowOff>
    </xdr:from>
    <xdr:ext cx="9099176" cy="600726"/>
    <xdr:sp macro="" textlink="">
      <xdr:nvSpPr>
        <xdr:cNvPr id="461" name="テキスト ボックス 460">
          <a:extLst>
            <a:ext uri="{FF2B5EF4-FFF2-40B4-BE49-F238E27FC236}">
              <a16:creationId xmlns:a16="http://schemas.microsoft.com/office/drawing/2014/main" id="{B7833EC5-7802-49C9-93AF-5F55205E114C}"/>
            </a:ext>
          </a:extLst>
        </xdr:cNvPr>
        <xdr:cNvSpPr txBox="1"/>
      </xdr:nvSpPr>
      <xdr:spPr>
        <a:xfrm>
          <a:off x="746027" y="4517928"/>
          <a:ext cx="9099176" cy="600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 　</a:t>
          </a:r>
          <a:endParaRPr kumimoji="1" lang="en-US" altLang="ja-JP" sz="1000">
            <a:solidFill>
              <a:srgbClr val="FF0000"/>
            </a:solidFill>
            <a:latin typeface="ＭＳ Ｐゴシック" panose="020B0600070205080204" pitchFamily="50" charset="-128"/>
            <a:ea typeface="+mn-ea"/>
          </a:endParaRPr>
        </a:p>
        <a:p>
          <a:pPr algn="l"/>
          <a:r>
            <a:rPr kumimoji="1" lang="ja-JP" altLang="en-US" sz="1000">
              <a:solidFill>
                <a:srgbClr val="FF0000"/>
              </a:solidFill>
              <a:latin typeface="ＭＳ Ｐゴシック" panose="020B0600070205080204" pitchFamily="50" charset="-128"/>
              <a:ea typeface="+mn-ea"/>
            </a:rPr>
            <a:t>　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60,559
60,165
228.21
32,986,441
31,323,224
1,115,832
18,651,661
24,298,772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類似団体平均値を上回った数値となっているが、前年度から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％減少となった。今後も職員適正化計画に基づく適正な人員管理と業務の平準化を図り、人件費の抑制・適正化に努める。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44704</xdr:rowOff>
    </xdr:to>
    <xdr:cxnSp macro="">
      <xdr:nvCxnSpPr>
        <xdr:cNvPr id="64" name="直線コネクタ 63"/>
        <xdr:cNvCxnSpPr/>
      </xdr:nvCxnSpPr>
      <xdr:spPr>
        <a:xfrm flipV="1">
          <a:off x="3987800" y="65506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38</xdr:row>
      <xdr:rowOff>44704</xdr:rowOff>
    </xdr:to>
    <xdr:cxnSp macro="">
      <xdr:nvCxnSpPr>
        <xdr:cNvPr id="67" name="直線コネクタ 66"/>
        <xdr:cNvCxnSpPr/>
      </xdr:nvCxnSpPr>
      <xdr:spPr>
        <a:xfrm>
          <a:off x="3098800" y="6276340"/>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104140</xdr:rowOff>
    </xdr:to>
    <xdr:cxnSp macro="">
      <xdr:nvCxnSpPr>
        <xdr:cNvPr id="70" name="直線コネクタ 69"/>
        <xdr:cNvCxnSpPr/>
      </xdr:nvCxnSpPr>
      <xdr:spPr>
        <a:xfrm>
          <a:off x="2209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122428</xdr:rowOff>
    </xdr:to>
    <xdr:cxnSp macro="">
      <xdr:nvCxnSpPr>
        <xdr:cNvPr id="73" name="直線コネクタ 72"/>
        <xdr:cNvCxnSpPr/>
      </xdr:nvCxnSpPr>
      <xdr:spPr>
        <a:xfrm flipV="1">
          <a:off x="1320800" y="6258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105681</xdr:rowOff>
    </xdr:from>
    <xdr:ext cx="736600" cy="259045"/>
    <xdr:sp macro="" textlink="">
      <xdr:nvSpPr>
        <xdr:cNvPr id="86" name="テキスト ボックス 85"/>
        <xdr:cNvSpPr txBox="1"/>
      </xdr:nvSpPr>
      <xdr:spPr>
        <a:xfrm>
          <a:off x="3606800" y="6277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今後も、旧町ごとに保有していた施設の統廃合による維持管理費の削減、照明等のＬＥＤ化など行財政改革に取り組み、物件費の抑制に努める。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129721</xdr:rowOff>
    </xdr:to>
    <xdr:cxnSp macro="">
      <xdr:nvCxnSpPr>
        <xdr:cNvPr id="127" name="直線コネクタ 126"/>
        <xdr:cNvCxnSpPr/>
      </xdr:nvCxnSpPr>
      <xdr:spPr>
        <a:xfrm>
          <a:off x="15671800" y="25708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15</xdr:row>
      <xdr:rowOff>118836</xdr:rowOff>
    </xdr:to>
    <xdr:cxnSp macro="">
      <xdr:nvCxnSpPr>
        <xdr:cNvPr id="130" name="直線コネクタ 129"/>
        <xdr:cNvCxnSpPr/>
      </xdr:nvCxnSpPr>
      <xdr:spPr>
        <a:xfrm flipV="1">
          <a:off x="14782800" y="25708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118836</xdr:rowOff>
    </xdr:to>
    <xdr:cxnSp macro="">
      <xdr:nvCxnSpPr>
        <xdr:cNvPr id="133" name="直線コネクタ 132"/>
        <xdr:cNvCxnSpPr/>
      </xdr:nvCxnSpPr>
      <xdr:spPr>
        <a:xfrm>
          <a:off x="13893800" y="2647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15</xdr:row>
      <xdr:rowOff>97064</xdr:rowOff>
    </xdr:to>
    <xdr:cxnSp macro="">
      <xdr:nvCxnSpPr>
        <xdr:cNvPr id="136" name="直線コネクタ 135"/>
        <xdr:cNvCxnSpPr/>
      </xdr:nvCxnSpPr>
      <xdr:spPr>
        <a:xfrm flipV="1">
          <a:off x="13004800" y="2647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6" name="楕円 145"/>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7"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119743</xdr:rowOff>
    </xdr:from>
    <xdr:to>
      <xdr:col>78</xdr:col>
      <xdr:colOff>120650</xdr:colOff>
      <xdr:row>15</xdr:row>
      <xdr:rowOff>49893</xdr:rowOff>
    </xdr:to>
    <xdr:sp macro="" textlink="">
      <xdr:nvSpPr>
        <xdr:cNvPr id="148" name="楕円 147"/>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60070</xdr:rowOff>
    </xdr:from>
    <xdr:ext cx="736600" cy="259045"/>
    <xdr:sp macro="" textlink="">
      <xdr:nvSpPr>
        <xdr:cNvPr id="149" name="テキスト ボックス 148"/>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0" name="楕円 149"/>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1" name="テキスト ボックス 150"/>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2" name="楕円 151"/>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3" name="テキスト ボックス 152"/>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54" name="楕円 153"/>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158041</xdr:rowOff>
    </xdr:from>
    <xdr:ext cx="762000" cy="259045"/>
    <xdr:sp macro="" textlink="">
      <xdr:nvSpPr>
        <xdr:cNvPr id="155" name="テキスト ボックス 154"/>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と同値となっており、類似団体平均を若干上回っている。障害福祉関係給付費の増加が大きく、今後も、障害福祉や子育て支援、生活保護等の社会保障施策に対する給付費は年々増加する見込みであるため、事務の効率化や適正な制度の運用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129286</xdr:rowOff>
    </xdr:from>
    <xdr:to>
      <xdr:col>24</xdr:col>
      <xdr:colOff>25400</xdr:colOff>
      <xdr:row>55</xdr:row>
      <xdr:rowOff>129286</xdr:rowOff>
    </xdr:to>
    <xdr:cxnSp macro="">
      <xdr:nvCxnSpPr>
        <xdr:cNvPr id="186" name="直線コネクタ 185"/>
        <xdr:cNvCxnSpPr/>
      </xdr:nvCxnSpPr>
      <xdr:spPr>
        <a:xfrm>
          <a:off x="3987800" y="9559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129286</xdr:rowOff>
    </xdr:from>
    <xdr:to>
      <xdr:col>19</xdr:col>
      <xdr:colOff>187325</xdr:colOff>
      <xdr:row>56</xdr:row>
      <xdr:rowOff>40132</xdr:rowOff>
    </xdr:to>
    <xdr:cxnSp macro="">
      <xdr:nvCxnSpPr>
        <xdr:cNvPr id="189" name="直線コネクタ 188"/>
        <xdr:cNvCxnSpPr/>
      </xdr:nvCxnSpPr>
      <xdr:spPr>
        <a:xfrm flipV="1">
          <a:off x="3098800" y="9559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21844</xdr:rowOff>
    </xdr:from>
    <xdr:to>
      <xdr:col>15</xdr:col>
      <xdr:colOff>98425</xdr:colOff>
      <xdr:row>56</xdr:row>
      <xdr:rowOff>40132</xdr:rowOff>
    </xdr:to>
    <xdr:cxnSp macro="">
      <xdr:nvCxnSpPr>
        <xdr:cNvPr id="192" name="直線コネクタ 191"/>
        <xdr:cNvCxnSpPr/>
      </xdr:nvCxnSpPr>
      <xdr:spPr>
        <a:xfrm>
          <a:off x="2209800" y="9623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56</xdr:row>
      <xdr:rowOff>21844</xdr:rowOff>
    </xdr:to>
    <xdr:cxnSp macro="">
      <xdr:nvCxnSpPr>
        <xdr:cNvPr id="195" name="直線コネクタ 194"/>
        <xdr:cNvCxnSpPr/>
      </xdr:nvCxnSpPr>
      <xdr:spPr>
        <a:xfrm>
          <a:off x="1320800" y="95681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78486</xdr:rowOff>
    </xdr:from>
    <xdr:to>
      <xdr:col>24</xdr:col>
      <xdr:colOff>76200</xdr:colOff>
      <xdr:row>56</xdr:row>
      <xdr:rowOff>8636</xdr:rowOff>
    </xdr:to>
    <xdr:sp macro="" textlink="">
      <xdr:nvSpPr>
        <xdr:cNvPr id="205" name="楕円 204"/>
        <xdr:cNvSpPr/>
      </xdr:nvSpPr>
      <xdr:spPr>
        <a:xfrm>
          <a:off x="4775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50563</xdr:rowOff>
    </xdr:from>
    <xdr:ext cx="762000" cy="259045"/>
    <xdr:sp macro="" textlink="">
      <xdr:nvSpPr>
        <xdr:cNvPr id="206" name="扶助費該当値テキスト"/>
        <xdr:cNvSpPr txBox="1"/>
      </xdr:nvSpPr>
      <xdr:spPr>
        <a:xfrm>
          <a:off x="4914900" y="948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78486</xdr:rowOff>
    </xdr:from>
    <xdr:to>
      <xdr:col>20</xdr:col>
      <xdr:colOff>38100</xdr:colOff>
      <xdr:row>56</xdr:row>
      <xdr:rowOff>8636</xdr:rowOff>
    </xdr:to>
    <xdr:sp macro="" textlink="">
      <xdr:nvSpPr>
        <xdr:cNvPr id="207" name="楕円 206"/>
        <xdr:cNvSpPr/>
      </xdr:nvSpPr>
      <xdr:spPr>
        <a:xfrm>
          <a:off x="3937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18813</xdr:rowOff>
    </xdr:from>
    <xdr:ext cx="736600" cy="259045"/>
    <xdr:sp macro="" textlink="">
      <xdr:nvSpPr>
        <xdr:cNvPr id="208" name="テキスト ボックス 207"/>
        <xdr:cNvSpPr txBox="1"/>
      </xdr:nvSpPr>
      <xdr:spPr>
        <a:xfrm>
          <a:off x="3606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160782</xdr:rowOff>
    </xdr:from>
    <xdr:to>
      <xdr:col>15</xdr:col>
      <xdr:colOff>149225</xdr:colOff>
      <xdr:row>56</xdr:row>
      <xdr:rowOff>90932</xdr:rowOff>
    </xdr:to>
    <xdr:sp macro="" textlink="">
      <xdr:nvSpPr>
        <xdr:cNvPr id="209" name="楕円 208"/>
        <xdr:cNvSpPr/>
      </xdr:nvSpPr>
      <xdr:spPr>
        <a:xfrm>
          <a:off x="3048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101109</xdr:rowOff>
    </xdr:from>
    <xdr:ext cx="762000" cy="259045"/>
    <xdr:sp macro="" textlink="">
      <xdr:nvSpPr>
        <xdr:cNvPr id="210" name="テキスト ボックス 209"/>
        <xdr:cNvSpPr txBox="1"/>
      </xdr:nvSpPr>
      <xdr:spPr>
        <a:xfrm>
          <a:off x="2717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142494</xdr:rowOff>
    </xdr:from>
    <xdr:to>
      <xdr:col>11</xdr:col>
      <xdr:colOff>60325</xdr:colOff>
      <xdr:row>56</xdr:row>
      <xdr:rowOff>72644</xdr:rowOff>
    </xdr:to>
    <xdr:sp macro="" textlink="">
      <xdr:nvSpPr>
        <xdr:cNvPr id="211" name="楕円 210"/>
        <xdr:cNvSpPr/>
      </xdr:nvSpPr>
      <xdr:spPr>
        <a:xfrm>
          <a:off x="2159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212" name="テキスト ボックス 211"/>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13" name="楕円 212"/>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14" name="テキスト ボックス 213"/>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維持補修費に係る経常収支比率は、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ポイント減少している。老朽化施設を多く抱えているため、今後も施設の集約・統合を図り、大幅な増額とならないよう努める。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繰出金に係る経常収支比率は、前年度と同値の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37193</xdr:rowOff>
    </xdr:to>
    <xdr:cxnSp macro="">
      <xdr:nvCxnSpPr>
        <xdr:cNvPr id="249" name="直線コネクタ 248"/>
        <xdr:cNvCxnSpPr/>
      </xdr:nvCxnSpPr>
      <xdr:spPr>
        <a:xfrm>
          <a:off x="15671800" y="9777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0" name="その他平均値テキスト"/>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60</xdr:row>
      <xdr:rowOff>12700</xdr:rowOff>
    </xdr:to>
    <xdr:cxnSp macro="">
      <xdr:nvCxnSpPr>
        <xdr:cNvPr id="252" name="直線コネクタ 251"/>
        <xdr:cNvCxnSpPr/>
      </xdr:nvCxnSpPr>
      <xdr:spPr>
        <a:xfrm flipV="1">
          <a:off x="14782800" y="9777185"/>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53522</xdr:rowOff>
    </xdr:from>
    <xdr:to>
      <xdr:col>73</xdr:col>
      <xdr:colOff>180975</xdr:colOff>
      <xdr:row>60</xdr:row>
      <xdr:rowOff>12700</xdr:rowOff>
    </xdr:to>
    <xdr:cxnSp macro="">
      <xdr:nvCxnSpPr>
        <xdr:cNvPr id="255" name="直線コネクタ 254"/>
        <xdr:cNvCxnSpPr/>
      </xdr:nvCxnSpPr>
      <xdr:spPr>
        <a:xfrm>
          <a:off x="13893800" y="10169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98170</xdr:rowOff>
    </xdr:from>
    <xdr:ext cx="762000" cy="259045"/>
    <xdr:sp macro="" textlink="">
      <xdr:nvSpPr>
        <xdr:cNvPr id="257" name="テキスト ボックス 256"/>
        <xdr:cNvSpPr txBox="1"/>
      </xdr:nvSpPr>
      <xdr:spPr>
        <a:xfrm>
          <a:off x="14401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143328</xdr:rowOff>
    </xdr:from>
    <xdr:to>
      <xdr:col>69</xdr:col>
      <xdr:colOff>92075</xdr:colOff>
      <xdr:row>59</xdr:row>
      <xdr:rowOff>53522</xdr:rowOff>
    </xdr:to>
    <xdr:cxnSp macro="">
      <xdr:nvCxnSpPr>
        <xdr:cNvPr id="258" name="直線コネクタ 257"/>
        <xdr:cNvCxnSpPr/>
      </xdr:nvCxnSpPr>
      <xdr:spPr>
        <a:xfrm>
          <a:off x="13004800" y="100874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68" name="楕円 267"/>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129920</xdr:rowOff>
    </xdr:from>
    <xdr:ext cx="762000" cy="259045"/>
    <xdr:sp macro="" textlink="">
      <xdr:nvSpPr>
        <xdr:cNvPr id="269" name="その他該当値テキスト"/>
        <xdr:cNvSpPr txBox="1"/>
      </xdr:nvSpPr>
      <xdr:spPr>
        <a:xfrm>
          <a:off x="16598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0" name="楕円 269"/>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71" name="テキスト ボックス 270"/>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2" name="楕円 271"/>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3" name="テキスト ボックス 272"/>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2722</xdr:rowOff>
    </xdr:from>
    <xdr:to>
      <xdr:col>69</xdr:col>
      <xdr:colOff>142875</xdr:colOff>
      <xdr:row>59</xdr:row>
      <xdr:rowOff>104322</xdr:rowOff>
    </xdr:to>
    <xdr:sp macro="" textlink="">
      <xdr:nvSpPr>
        <xdr:cNvPr id="274" name="楕円 273"/>
        <xdr:cNvSpPr/>
      </xdr:nvSpPr>
      <xdr:spPr>
        <a:xfrm>
          <a:off x="13843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114499</xdr:rowOff>
    </xdr:from>
    <xdr:ext cx="762000" cy="259045"/>
    <xdr:sp macro="" textlink="">
      <xdr:nvSpPr>
        <xdr:cNvPr id="275" name="テキスト ボックス 274"/>
        <xdr:cNvSpPr txBox="1"/>
      </xdr:nvSpPr>
      <xdr:spPr>
        <a:xfrm>
          <a:off x="13512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92528</xdr:rowOff>
    </xdr:from>
    <xdr:to>
      <xdr:col>65</xdr:col>
      <xdr:colOff>53975</xdr:colOff>
      <xdr:row>59</xdr:row>
      <xdr:rowOff>22678</xdr:rowOff>
    </xdr:to>
    <xdr:sp macro="" textlink="">
      <xdr:nvSpPr>
        <xdr:cNvPr id="276" name="楕円 275"/>
        <xdr:cNvSpPr/>
      </xdr:nvSpPr>
      <xdr:spPr>
        <a:xfrm>
          <a:off x="12954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32855</xdr:rowOff>
    </xdr:from>
    <xdr:ext cx="762000" cy="259045"/>
    <xdr:sp macro="" textlink="">
      <xdr:nvSpPr>
        <xdr:cNvPr id="277" name="テキスト ボックス 276"/>
        <xdr:cNvSpPr txBox="1"/>
      </xdr:nvSpPr>
      <xdr:spPr>
        <a:xfrm>
          <a:off x="12623800" y="980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おり、前年度に引き続き類似団体平均を上回っている。これは、下水道事業会計繰出金が増加していることに加え、一部事務組合への負担金が多額になっていることによるものである。今後も各組合の財政状況を注視し、財政運営の健全化に向けて指導し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75565</xdr:rowOff>
    </xdr:to>
    <xdr:cxnSp macro="">
      <xdr:nvCxnSpPr>
        <xdr:cNvPr id="305" name="直線コネクタ 304"/>
        <xdr:cNvCxnSpPr/>
      </xdr:nvCxnSpPr>
      <xdr:spPr>
        <a:xfrm>
          <a:off x="15671800" y="67335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69850</xdr:rowOff>
    </xdr:from>
    <xdr:to>
      <xdr:col>78</xdr:col>
      <xdr:colOff>69850</xdr:colOff>
      <xdr:row>39</xdr:row>
      <xdr:rowOff>46990</xdr:rowOff>
    </xdr:to>
    <xdr:cxnSp macro="">
      <xdr:nvCxnSpPr>
        <xdr:cNvPr id="308" name="直線コネクタ 307"/>
        <xdr:cNvCxnSpPr/>
      </xdr:nvCxnSpPr>
      <xdr:spPr>
        <a:xfrm>
          <a:off x="14782800" y="658495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10" name="テキスト ボックス 309"/>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64135</xdr:rowOff>
    </xdr:from>
    <xdr:to>
      <xdr:col>73</xdr:col>
      <xdr:colOff>180975</xdr:colOff>
      <xdr:row>38</xdr:row>
      <xdr:rowOff>69850</xdr:rowOff>
    </xdr:to>
    <xdr:cxnSp macro="">
      <xdr:nvCxnSpPr>
        <xdr:cNvPr id="311" name="直線コネクタ 310"/>
        <xdr:cNvCxnSpPr/>
      </xdr:nvCxnSpPr>
      <xdr:spPr>
        <a:xfrm>
          <a:off x="13893800" y="65792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64135</xdr:rowOff>
    </xdr:from>
    <xdr:to>
      <xdr:col>69</xdr:col>
      <xdr:colOff>92075</xdr:colOff>
      <xdr:row>38</xdr:row>
      <xdr:rowOff>64135</xdr:rowOff>
    </xdr:to>
    <xdr:cxnSp macro="">
      <xdr:nvCxnSpPr>
        <xdr:cNvPr id="314" name="直線コネクタ 313"/>
        <xdr:cNvCxnSpPr/>
      </xdr:nvCxnSpPr>
      <xdr:spPr>
        <a:xfrm>
          <a:off x="13004800" y="6579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24765</xdr:rowOff>
    </xdr:from>
    <xdr:to>
      <xdr:col>82</xdr:col>
      <xdr:colOff>158750</xdr:colOff>
      <xdr:row>39</xdr:row>
      <xdr:rowOff>126365</xdr:rowOff>
    </xdr:to>
    <xdr:sp macro="" textlink="">
      <xdr:nvSpPr>
        <xdr:cNvPr id="324" name="楕円 323"/>
        <xdr:cNvSpPr/>
      </xdr:nvSpPr>
      <xdr:spPr>
        <a:xfrm>
          <a:off x="16459200" y="67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168292</xdr:rowOff>
    </xdr:from>
    <xdr:ext cx="762000" cy="259045"/>
    <xdr:sp macro="" textlink="">
      <xdr:nvSpPr>
        <xdr:cNvPr id="325" name="補助費等該当値テキスト"/>
        <xdr:cNvSpPr txBox="1"/>
      </xdr:nvSpPr>
      <xdr:spPr>
        <a:xfrm>
          <a:off x="16598900" y="66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26" name="楕円 325"/>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27" name="テキスト ボックス 326"/>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19050</xdr:rowOff>
    </xdr:from>
    <xdr:to>
      <xdr:col>74</xdr:col>
      <xdr:colOff>31750</xdr:colOff>
      <xdr:row>38</xdr:row>
      <xdr:rowOff>120650</xdr:rowOff>
    </xdr:to>
    <xdr:sp macro="" textlink="">
      <xdr:nvSpPr>
        <xdr:cNvPr id="328" name="楕円 327"/>
        <xdr:cNvSpPr/>
      </xdr:nvSpPr>
      <xdr:spPr>
        <a:xfrm>
          <a:off x="14732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105427</xdr:rowOff>
    </xdr:from>
    <xdr:ext cx="762000" cy="259045"/>
    <xdr:sp macro="" textlink="">
      <xdr:nvSpPr>
        <xdr:cNvPr id="329" name="テキスト ボックス 328"/>
        <xdr:cNvSpPr txBox="1"/>
      </xdr:nvSpPr>
      <xdr:spPr>
        <a:xfrm>
          <a:off x="14401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13335</xdr:rowOff>
    </xdr:from>
    <xdr:to>
      <xdr:col>69</xdr:col>
      <xdr:colOff>142875</xdr:colOff>
      <xdr:row>38</xdr:row>
      <xdr:rowOff>114935</xdr:rowOff>
    </xdr:to>
    <xdr:sp macro="" textlink="">
      <xdr:nvSpPr>
        <xdr:cNvPr id="330" name="楕円 329"/>
        <xdr:cNvSpPr/>
      </xdr:nvSpPr>
      <xdr:spPr>
        <a:xfrm>
          <a:off x="13843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99712</xdr:rowOff>
    </xdr:from>
    <xdr:ext cx="762000" cy="259045"/>
    <xdr:sp macro="" textlink="">
      <xdr:nvSpPr>
        <xdr:cNvPr id="331" name="テキスト ボックス 330"/>
        <xdr:cNvSpPr txBox="1"/>
      </xdr:nvSpPr>
      <xdr:spPr>
        <a:xfrm>
          <a:off x="1351280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13335</xdr:rowOff>
    </xdr:from>
    <xdr:to>
      <xdr:col>65</xdr:col>
      <xdr:colOff>53975</xdr:colOff>
      <xdr:row>38</xdr:row>
      <xdr:rowOff>114935</xdr:rowOff>
    </xdr:to>
    <xdr:sp macro="" textlink="">
      <xdr:nvSpPr>
        <xdr:cNvPr id="332" name="楕円 331"/>
        <xdr:cNvSpPr/>
      </xdr:nvSpPr>
      <xdr:spPr>
        <a:xfrm>
          <a:off x="12954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99712</xdr:rowOff>
    </xdr:from>
    <xdr:ext cx="762000" cy="259045"/>
    <xdr:sp macro="" textlink="">
      <xdr:nvSpPr>
        <xdr:cNvPr id="333" name="テキスト ボックス 332"/>
        <xdr:cNvSpPr txBox="1"/>
      </xdr:nvSpPr>
      <xdr:spPr>
        <a:xfrm>
          <a:off x="1262380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公債費に係る経常収支比率は、類似団体平均を若干下回っており、市債の償還が進んだことによる元利償還金の減少により、前年度に引き続き改善している。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共施設マネジメント計画に基づく施設の保全事業の増加、過疎対策事業債の積極的な活用を見込んでいるが、市町村合併後の大規模な施設整備事業に充当した合併特例債等の償還のピークは過ぎたため、公債費は年々減少する見込みで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78014</xdr:rowOff>
    </xdr:from>
    <xdr:to>
      <xdr:col>24</xdr:col>
      <xdr:colOff>25400</xdr:colOff>
      <xdr:row>77</xdr:row>
      <xdr:rowOff>135164</xdr:rowOff>
    </xdr:to>
    <xdr:cxnSp macro="">
      <xdr:nvCxnSpPr>
        <xdr:cNvPr id="368" name="直線コネクタ 367"/>
        <xdr:cNvCxnSpPr/>
      </xdr:nvCxnSpPr>
      <xdr:spPr>
        <a:xfrm flipV="1">
          <a:off x="3987800" y="1310821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135164</xdr:rowOff>
    </xdr:from>
    <xdr:to>
      <xdr:col>19</xdr:col>
      <xdr:colOff>187325</xdr:colOff>
      <xdr:row>78</xdr:row>
      <xdr:rowOff>148771</xdr:rowOff>
    </xdr:to>
    <xdr:cxnSp macro="">
      <xdr:nvCxnSpPr>
        <xdr:cNvPr id="371" name="直線コネクタ 370"/>
        <xdr:cNvCxnSpPr/>
      </xdr:nvCxnSpPr>
      <xdr:spPr>
        <a:xfrm flipV="1">
          <a:off x="3098800" y="133368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148771</xdr:rowOff>
    </xdr:from>
    <xdr:to>
      <xdr:col>15</xdr:col>
      <xdr:colOff>98425</xdr:colOff>
      <xdr:row>79</xdr:row>
      <xdr:rowOff>42636</xdr:rowOff>
    </xdr:to>
    <xdr:cxnSp macro="">
      <xdr:nvCxnSpPr>
        <xdr:cNvPr id="374" name="直線コネクタ 373"/>
        <xdr:cNvCxnSpPr/>
      </xdr:nvCxnSpPr>
      <xdr:spPr>
        <a:xfrm flipV="1">
          <a:off x="2209800" y="13521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42636</xdr:rowOff>
    </xdr:from>
    <xdr:to>
      <xdr:col>11</xdr:col>
      <xdr:colOff>9525</xdr:colOff>
      <xdr:row>80</xdr:row>
      <xdr:rowOff>88900</xdr:rowOff>
    </xdr:to>
    <xdr:cxnSp macro="">
      <xdr:nvCxnSpPr>
        <xdr:cNvPr id="377" name="直線コネクタ 376"/>
        <xdr:cNvCxnSpPr/>
      </xdr:nvCxnSpPr>
      <xdr:spPr>
        <a:xfrm flipV="1">
          <a:off x="1320800" y="13587186"/>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27214</xdr:rowOff>
    </xdr:from>
    <xdr:to>
      <xdr:col>24</xdr:col>
      <xdr:colOff>76200</xdr:colOff>
      <xdr:row>76</xdr:row>
      <xdr:rowOff>128814</xdr:rowOff>
    </xdr:to>
    <xdr:sp macro="" textlink="">
      <xdr:nvSpPr>
        <xdr:cNvPr id="387" name="楕円 386"/>
        <xdr:cNvSpPr/>
      </xdr:nvSpPr>
      <xdr:spPr>
        <a:xfrm>
          <a:off x="4775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43742</xdr:rowOff>
    </xdr:from>
    <xdr:ext cx="762000" cy="259045"/>
    <xdr:sp macro="" textlink="">
      <xdr:nvSpPr>
        <xdr:cNvPr id="388" name="公債費該当値テキスト"/>
        <xdr:cNvSpPr txBox="1"/>
      </xdr:nvSpPr>
      <xdr:spPr>
        <a:xfrm>
          <a:off x="4914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84364</xdr:rowOff>
    </xdr:from>
    <xdr:to>
      <xdr:col>20</xdr:col>
      <xdr:colOff>38100</xdr:colOff>
      <xdr:row>78</xdr:row>
      <xdr:rowOff>14514</xdr:rowOff>
    </xdr:to>
    <xdr:sp macro="" textlink="">
      <xdr:nvSpPr>
        <xdr:cNvPr id="389" name="楕円 388"/>
        <xdr:cNvSpPr/>
      </xdr:nvSpPr>
      <xdr:spPr>
        <a:xfrm>
          <a:off x="3937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90" name="テキスト ボックス 389"/>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97971</xdr:rowOff>
    </xdr:from>
    <xdr:to>
      <xdr:col>15</xdr:col>
      <xdr:colOff>149225</xdr:colOff>
      <xdr:row>79</xdr:row>
      <xdr:rowOff>28121</xdr:rowOff>
    </xdr:to>
    <xdr:sp macro="" textlink="">
      <xdr:nvSpPr>
        <xdr:cNvPr id="391" name="楕円 390"/>
        <xdr:cNvSpPr/>
      </xdr:nvSpPr>
      <xdr:spPr>
        <a:xfrm>
          <a:off x="3048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12898</xdr:rowOff>
    </xdr:from>
    <xdr:ext cx="762000" cy="259045"/>
    <xdr:sp macro="" textlink="">
      <xdr:nvSpPr>
        <xdr:cNvPr id="392" name="テキスト ボックス 391"/>
        <xdr:cNvSpPr txBox="1"/>
      </xdr:nvSpPr>
      <xdr:spPr>
        <a:xfrm>
          <a:off x="2717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163286</xdr:rowOff>
    </xdr:from>
    <xdr:to>
      <xdr:col>11</xdr:col>
      <xdr:colOff>60325</xdr:colOff>
      <xdr:row>79</xdr:row>
      <xdr:rowOff>93436</xdr:rowOff>
    </xdr:to>
    <xdr:sp macro="" textlink="">
      <xdr:nvSpPr>
        <xdr:cNvPr id="393" name="楕円 392"/>
        <xdr:cNvSpPr/>
      </xdr:nvSpPr>
      <xdr:spPr>
        <a:xfrm>
          <a:off x="2159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78213</xdr:rowOff>
    </xdr:from>
    <xdr:ext cx="762000" cy="259045"/>
    <xdr:sp macro="" textlink="">
      <xdr:nvSpPr>
        <xdr:cNvPr id="394" name="テキスト ボックス 393"/>
        <xdr:cNvSpPr txBox="1"/>
      </xdr:nvSpPr>
      <xdr:spPr>
        <a:xfrm>
          <a:off x="1828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38100</xdr:rowOff>
    </xdr:from>
    <xdr:to>
      <xdr:col>6</xdr:col>
      <xdr:colOff>171450</xdr:colOff>
      <xdr:row>80</xdr:row>
      <xdr:rowOff>139700</xdr:rowOff>
    </xdr:to>
    <xdr:sp macro="" textlink="">
      <xdr:nvSpPr>
        <xdr:cNvPr id="395" name="楕円 394"/>
        <xdr:cNvSpPr/>
      </xdr:nvSpPr>
      <xdr:spPr>
        <a:xfrm>
          <a:off x="1270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124477</xdr:rowOff>
    </xdr:from>
    <xdr:ext cx="762000" cy="259045"/>
    <xdr:sp macro="" textlink="">
      <xdr:nvSpPr>
        <xdr:cNvPr id="396" name="テキスト ボックス 395"/>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ポイント増えている。これは、物件費、補助費等が増加したことが要因である。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社会保障費は今後も増加が続く見込みであるため、行財政改革をさらに推進し、人件費、物件費、維持補修費の抑制に努める。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xdr:rowOff>
    </xdr:from>
    <xdr:to>
      <xdr:col>82</xdr:col>
      <xdr:colOff>107950</xdr:colOff>
      <xdr:row>78</xdr:row>
      <xdr:rowOff>142239</xdr:rowOff>
    </xdr:to>
    <xdr:cxnSp macro="">
      <xdr:nvCxnSpPr>
        <xdr:cNvPr id="429" name="直線コネクタ 428"/>
        <xdr:cNvCxnSpPr/>
      </xdr:nvCxnSpPr>
      <xdr:spPr>
        <a:xfrm>
          <a:off x="15671800" y="133781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0"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5080</xdr:rowOff>
    </xdr:to>
    <xdr:cxnSp macro="">
      <xdr:nvCxnSpPr>
        <xdr:cNvPr id="432" name="直線コネクタ 431"/>
        <xdr:cNvCxnSpPr/>
      </xdr:nvCxnSpPr>
      <xdr:spPr>
        <a:xfrm>
          <a:off x="14782800" y="1334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8889</xdr:rowOff>
    </xdr:from>
    <xdr:to>
      <xdr:col>73</xdr:col>
      <xdr:colOff>180975</xdr:colOff>
      <xdr:row>77</xdr:row>
      <xdr:rowOff>138430</xdr:rowOff>
    </xdr:to>
    <xdr:cxnSp macro="">
      <xdr:nvCxnSpPr>
        <xdr:cNvPr id="435" name="直線コネクタ 434"/>
        <xdr:cNvCxnSpPr/>
      </xdr:nvCxnSpPr>
      <xdr:spPr>
        <a:xfrm>
          <a:off x="13893800" y="132105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142239</xdr:rowOff>
    </xdr:from>
    <xdr:to>
      <xdr:col>69</xdr:col>
      <xdr:colOff>92075</xdr:colOff>
      <xdr:row>77</xdr:row>
      <xdr:rowOff>8889</xdr:rowOff>
    </xdr:to>
    <xdr:cxnSp macro="">
      <xdr:nvCxnSpPr>
        <xdr:cNvPr id="438" name="直線コネクタ 437"/>
        <xdr:cNvCxnSpPr/>
      </xdr:nvCxnSpPr>
      <xdr:spPr>
        <a:xfrm>
          <a:off x="13004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macro="" textlink="">
      <xdr:nvSpPr>
        <xdr:cNvPr id="448" name="楕円 447"/>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63516</xdr:rowOff>
    </xdr:from>
    <xdr:ext cx="762000" cy="259045"/>
    <xdr:sp macro="" textlink="">
      <xdr:nvSpPr>
        <xdr:cNvPr id="449" name="公債費以外該当値テキスト"/>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125730</xdr:rowOff>
    </xdr:from>
    <xdr:to>
      <xdr:col>78</xdr:col>
      <xdr:colOff>120650</xdr:colOff>
      <xdr:row>78</xdr:row>
      <xdr:rowOff>55880</xdr:rowOff>
    </xdr:to>
    <xdr:sp macro="" textlink="">
      <xdr:nvSpPr>
        <xdr:cNvPr id="450" name="楕円 449"/>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51" name="テキスト ボックス 450"/>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2" name="楕円 451"/>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53" name="テキスト ボックス 452"/>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54" name="楕円 453"/>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69867</xdr:rowOff>
    </xdr:from>
    <xdr:ext cx="762000" cy="259045"/>
    <xdr:sp macro="" textlink="">
      <xdr:nvSpPr>
        <xdr:cNvPr id="455" name="テキスト ボックス 454"/>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56" name="楕円 455"/>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31767</xdr:rowOff>
    </xdr:from>
    <xdr:ext cx="762000" cy="259045"/>
    <xdr:sp macro="" textlink="">
      <xdr:nvSpPr>
        <xdr:cNvPr id="457" name="テキスト ボックス 456"/>
        <xdr:cNvSpPr txBox="1"/>
      </xdr:nvSpPr>
      <xdr:spPr>
        <a:xfrm>
          <a:off x="12623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80613</xdr:rowOff>
    </xdr:from>
    <xdr:to>
      <xdr:col>29</xdr:col>
      <xdr:colOff>127000</xdr:colOff>
      <xdr:row>16</xdr:row>
      <xdr:rowOff>93015</xdr:rowOff>
    </xdr:to>
    <xdr:cxnSp macro="">
      <xdr:nvCxnSpPr>
        <xdr:cNvPr id="54" name="直線コネクタ 53"/>
        <xdr:cNvCxnSpPr/>
      </xdr:nvCxnSpPr>
      <xdr:spPr bwMode="auto">
        <a:xfrm flipV="1">
          <a:off x="5003800" y="2871438"/>
          <a:ext cx="647700" cy="1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65391</xdr:rowOff>
    </xdr:from>
    <xdr:ext cx="762000" cy="259045"/>
    <xdr:sp macro="" textlink="">
      <xdr:nvSpPr>
        <xdr:cNvPr id="55" name="人口1人当たり決算額の推移平均値テキスト130"/>
        <xdr:cNvSpPr txBox="1"/>
      </xdr:nvSpPr>
      <xdr:spPr>
        <a:xfrm>
          <a:off x="5740400" y="2856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93015</xdr:rowOff>
    </xdr:from>
    <xdr:to>
      <xdr:col>26</xdr:col>
      <xdr:colOff>50800</xdr:colOff>
      <xdr:row>17</xdr:row>
      <xdr:rowOff>30264</xdr:rowOff>
    </xdr:to>
    <xdr:cxnSp macro="">
      <xdr:nvCxnSpPr>
        <xdr:cNvPr id="57" name="直線コネクタ 56"/>
        <xdr:cNvCxnSpPr/>
      </xdr:nvCxnSpPr>
      <xdr:spPr bwMode="auto">
        <a:xfrm flipV="1">
          <a:off x="4305300" y="2883840"/>
          <a:ext cx="698500" cy="108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30264</xdr:rowOff>
    </xdr:from>
    <xdr:to>
      <xdr:col>22</xdr:col>
      <xdr:colOff>114300</xdr:colOff>
      <xdr:row>17</xdr:row>
      <xdr:rowOff>58682</xdr:rowOff>
    </xdr:to>
    <xdr:cxnSp macro="">
      <xdr:nvCxnSpPr>
        <xdr:cNvPr id="60" name="直線コネクタ 59"/>
        <xdr:cNvCxnSpPr/>
      </xdr:nvCxnSpPr>
      <xdr:spPr bwMode="auto">
        <a:xfrm flipV="1">
          <a:off x="3606800" y="2992539"/>
          <a:ext cx="698500" cy="28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58682</xdr:rowOff>
    </xdr:from>
    <xdr:to>
      <xdr:col>18</xdr:col>
      <xdr:colOff>177800</xdr:colOff>
      <xdr:row>17</xdr:row>
      <xdr:rowOff>83342</xdr:rowOff>
    </xdr:to>
    <xdr:cxnSp macro="">
      <xdr:nvCxnSpPr>
        <xdr:cNvPr id="63" name="直線コネクタ 62"/>
        <xdr:cNvCxnSpPr/>
      </xdr:nvCxnSpPr>
      <xdr:spPr bwMode="auto">
        <a:xfrm flipV="1">
          <a:off x="2908300" y="3020957"/>
          <a:ext cx="698500" cy="24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29813</xdr:rowOff>
    </xdr:from>
    <xdr:to>
      <xdr:col>29</xdr:col>
      <xdr:colOff>177800</xdr:colOff>
      <xdr:row>16</xdr:row>
      <xdr:rowOff>131413</xdr:rowOff>
    </xdr:to>
    <xdr:sp macro="" textlink="">
      <xdr:nvSpPr>
        <xdr:cNvPr id="73" name="楕円 72"/>
        <xdr:cNvSpPr/>
      </xdr:nvSpPr>
      <xdr:spPr bwMode="auto">
        <a:xfrm>
          <a:off x="5600700" y="2820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46340</xdr:rowOff>
    </xdr:from>
    <xdr:ext cx="762000" cy="259045"/>
    <xdr:sp macro="" textlink="">
      <xdr:nvSpPr>
        <xdr:cNvPr id="74" name="人口1人当たり決算額の推移該当値テキスト130"/>
        <xdr:cNvSpPr txBox="1"/>
      </xdr:nvSpPr>
      <xdr:spPr>
        <a:xfrm>
          <a:off x="5740400" y="26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42215</xdr:rowOff>
    </xdr:from>
    <xdr:to>
      <xdr:col>26</xdr:col>
      <xdr:colOff>101600</xdr:colOff>
      <xdr:row>16</xdr:row>
      <xdr:rowOff>143815</xdr:rowOff>
    </xdr:to>
    <xdr:sp macro="" textlink="">
      <xdr:nvSpPr>
        <xdr:cNvPr id="75" name="楕円 74"/>
        <xdr:cNvSpPr/>
      </xdr:nvSpPr>
      <xdr:spPr bwMode="auto">
        <a:xfrm>
          <a:off x="4953000" y="283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153992</xdr:rowOff>
    </xdr:from>
    <xdr:ext cx="736600" cy="259045"/>
    <xdr:sp macro="" textlink="">
      <xdr:nvSpPr>
        <xdr:cNvPr id="76" name="テキスト ボックス 75"/>
        <xdr:cNvSpPr txBox="1"/>
      </xdr:nvSpPr>
      <xdr:spPr>
        <a:xfrm>
          <a:off x="4622800" y="260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150914</xdr:rowOff>
    </xdr:from>
    <xdr:to>
      <xdr:col>22</xdr:col>
      <xdr:colOff>165100</xdr:colOff>
      <xdr:row>17</xdr:row>
      <xdr:rowOff>81064</xdr:rowOff>
    </xdr:to>
    <xdr:sp macro="" textlink="">
      <xdr:nvSpPr>
        <xdr:cNvPr id="77" name="楕円 76"/>
        <xdr:cNvSpPr/>
      </xdr:nvSpPr>
      <xdr:spPr bwMode="auto">
        <a:xfrm>
          <a:off x="4254500" y="2941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91241</xdr:rowOff>
    </xdr:from>
    <xdr:ext cx="762000" cy="259045"/>
    <xdr:sp macro="" textlink="">
      <xdr:nvSpPr>
        <xdr:cNvPr id="78" name="テキスト ボックス 77"/>
        <xdr:cNvSpPr txBox="1"/>
      </xdr:nvSpPr>
      <xdr:spPr>
        <a:xfrm>
          <a:off x="3924300" y="271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7882</xdr:rowOff>
    </xdr:from>
    <xdr:to>
      <xdr:col>19</xdr:col>
      <xdr:colOff>38100</xdr:colOff>
      <xdr:row>17</xdr:row>
      <xdr:rowOff>109482</xdr:rowOff>
    </xdr:to>
    <xdr:sp macro="" textlink="">
      <xdr:nvSpPr>
        <xdr:cNvPr id="79" name="楕円 78"/>
        <xdr:cNvSpPr/>
      </xdr:nvSpPr>
      <xdr:spPr bwMode="auto">
        <a:xfrm>
          <a:off x="3556000" y="2970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119659</xdr:rowOff>
    </xdr:from>
    <xdr:ext cx="762000" cy="259045"/>
    <xdr:sp macro="" textlink="">
      <xdr:nvSpPr>
        <xdr:cNvPr id="80" name="テキスト ボックス 79"/>
        <xdr:cNvSpPr txBox="1"/>
      </xdr:nvSpPr>
      <xdr:spPr>
        <a:xfrm>
          <a:off x="3225800" y="273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32542</xdr:rowOff>
    </xdr:from>
    <xdr:to>
      <xdr:col>15</xdr:col>
      <xdr:colOff>101600</xdr:colOff>
      <xdr:row>17</xdr:row>
      <xdr:rowOff>134142</xdr:rowOff>
    </xdr:to>
    <xdr:sp macro="" textlink="">
      <xdr:nvSpPr>
        <xdr:cNvPr id="81" name="楕円 80"/>
        <xdr:cNvSpPr/>
      </xdr:nvSpPr>
      <xdr:spPr bwMode="auto">
        <a:xfrm>
          <a:off x="2857500" y="299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118919</xdr:rowOff>
    </xdr:from>
    <xdr:ext cx="762000" cy="259045"/>
    <xdr:sp macro="" textlink="">
      <xdr:nvSpPr>
        <xdr:cNvPr id="82" name="テキスト ボックス 81"/>
        <xdr:cNvSpPr txBox="1"/>
      </xdr:nvSpPr>
      <xdr:spPr>
        <a:xfrm>
          <a:off x="2527300" y="308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109528</xdr:rowOff>
    </xdr:from>
    <xdr:to>
      <xdr:col>29</xdr:col>
      <xdr:colOff>127000</xdr:colOff>
      <xdr:row>37</xdr:row>
      <xdr:rowOff>168540</xdr:rowOff>
    </xdr:to>
    <xdr:cxnSp macro="">
      <xdr:nvCxnSpPr>
        <xdr:cNvPr id="118" name="直線コネクタ 117"/>
        <xdr:cNvCxnSpPr/>
      </xdr:nvCxnSpPr>
      <xdr:spPr bwMode="auto">
        <a:xfrm>
          <a:off x="5003800" y="7234228"/>
          <a:ext cx="647700" cy="59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153615</xdr:rowOff>
    </xdr:from>
    <xdr:to>
      <xdr:col>26</xdr:col>
      <xdr:colOff>50800</xdr:colOff>
      <xdr:row>37</xdr:row>
      <xdr:rowOff>109528</xdr:rowOff>
    </xdr:to>
    <xdr:cxnSp macro="">
      <xdr:nvCxnSpPr>
        <xdr:cNvPr id="121" name="直線コネクタ 120"/>
        <xdr:cNvCxnSpPr/>
      </xdr:nvCxnSpPr>
      <xdr:spPr bwMode="auto">
        <a:xfrm>
          <a:off x="4305300" y="7106865"/>
          <a:ext cx="698500" cy="12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146862</xdr:rowOff>
    </xdr:from>
    <xdr:ext cx="736600" cy="259045"/>
    <xdr:sp macro="" textlink="">
      <xdr:nvSpPr>
        <xdr:cNvPr id="123" name="テキスト ボックス 122"/>
        <xdr:cNvSpPr txBox="1"/>
      </xdr:nvSpPr>
      <xdr:spPr>
        <a:xfrm>
          <a:off x="4622800" y="67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144014</xdr:rowOff>
    </xdr:from>
    <xdr:to>
      <xdr:col>22</xdr:col>
      <xdr:colOff>114300</xdr:colOff>
      <xdr:row>36</xdr:row>
      <xdr:rowOff>153615</xdr:rowOff>
    </xdr:to>
    <xdr:cxnSp macro="">
      <xdr:nvCxnSpPr>
        <xdr:cNvPr id="124" name="直線コネクタ 123"/>
        <xdr:cNvCxnSpPr/>
      </xdr:nvCxnSpPr>
      <xdr:spPr bwMode="auto">
        <a:xfrm>
          <a:off x="3606800" y="7097264"/>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141571</xdr:rowOff>
    </xdr:from>
    <xdr:ext cx="762000" cy="259045"/>
    <xdr:sp macro="" textlink="">
      <xdr:nvSpPr>
        <xdr:cNvPr id="126" name="テキスト ボックス 125"/>
        <xdr:cNvSpPr txBox="1"/>
      </xdr:nvSpPr>
      <xdr:spPr>
        <a:xfrm>
          <a:off x="39243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22758</xdr:rowOff>
    </xdr:from>
    <xdr:to>
      <xdr:col>18</xdr:col>
      <xdr:colOff>177800</xdr:colOff>
      <xdr:row>36</xdr:row>
      <xdr:rowOff>144014</xdr:rowOff>
    </xdr:to>
    <xdr:cxnSp macro="">
      <xdr:nvCxnSpPr>
        <xdr:cNvPr id="127" name="直線コネクタ 126"/>
        <xdr:cNvCxnSpPr/>
      </xdr:nvCxnSpPr>
      <xdr:spPr bwMode="auto">
        <a:xfrm>
          <a:off x="2908300" y="6976008"/>
          <a:ext cx="698500" cy="121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155810</xdr:rowOff>
    </xdr:from>
    <xdr:ext cx="762000" cy="259045"/>
    <xdr:sp macro="" textlink="">
      <xdr:nvSpPr>
        <xdr:cNvPr id="129" name="テキスト ボックス 128"/>
        <xdr:cNvSpPr txBox="1"/>
      </xdr:nvSpPr>
      <xdr:spPr>
        <a:xfrm>
          <a:off x="32258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117740</xdr:rowOff>
    </xdr:from>
    <xdr:to>
      <xdr:col>29</xdr:col>
      <xdr:colOff>177800</xdr:colOff>
      <xdr:row>37</xdr:row>
      <xdr:rowOff>219340</xdr:rowOff>
    </xdr:to>
    <xdr:sp macro="" textlink="">
      <xdr:nvSpPr>
        <xdr:cNvPr id="137" name="楕円 136"/>
        <xdr:cNvSpPr/>
      </xdr:nvSpPr>
      <xdr:spPr bwMode="auto">
        <a:xfrm>
          <a:off x="5600700" y="7242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89817</xdr:rowOff>
    </xdr:from>
    <xdr:ext cx="762000" cy="259045"/>
    <xdr:sp macro="" textlink="">
      <xdr:nvSpPr>
        <xdr:cNvPr id="138" name="人口1人当たり決算額の推移該当値テキスト445"/>
        <xdr:cNvSpPr txBox="1"/>
      </xdr:nvSpPr>
      <xdr:spPr>
        <a:xfrm>
          <a:off x="5740400" y="721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58728</xdr:rowOff>
    </xdr:from>
    <xdr:to>
      <xdr:col>26</xdr:col>
      <xdr:colOff>101600</xdr:colOff>
      <xdr:row>37</xdr:row>
      <xdr:rowOff>160328</xdr:rowOff>
    </xdr:to>
    <xdr:sp macro="" textlink="">
      <xdr:nvSpPr>
        <xdr:cNvPr id="139" name="楕円 138"/>
        <xdr:cNvSpPr/>
      </xdr:nvSpPr>
      <xdr:spPr bwMode="auto">
        <a:xfrm>
          <a:off x="4953000" y="7183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145105</xdr:rowOff>
    </xdr:from>
    <xdr:ext cx="736600" cy="259045"/>
    <xdr:sp macro="" textlink="">
      <xdr:nvSpPr>
        <xdr:cNvPr id="140" name="テキスト ボックス 139"/>
        <xdr:cNvSpPr txBox="1"/>
      </xdr:nvSpPr>
      <xdr:spPr>
        <a:xfrm>
          <a:off x="4622800" y="72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102815</xdr:rowOff>
    </xdr:from>
    <xdr:to>
      <xdr:col>22</xdr:col>
      <xdr:colOff>165100</xdr:colOff>
      <xdr:row>37</xdr:row>
      <xdr:rowOff>32965</xdr:rowOff>
    </xdr:to>
    <xdr:sp macro="" textlink="">
      <xdr:nvSpPr>
        <xdr:cNvPr id="141" name="楕円 140"/>
        <xdr:cNvSpPr/>
      </xdr:nvSpPr>
      <xdr:spPr bwMode="auto">
        <a:xfrm>
          <a:off x="4254500" y="7056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17742</xdr:rowOff>
    </xdr:from>
    <xdr:ext cx="762000" cy="259045"/>
    <xdr:sp macro="" textlink="">
      <xdr:nvSpPr>
        <xdr:cNvPr id="142" name="テキスト ボックス 141"/>
        <xdr:cNvSpPr txBox="1"/>
      </xdr:nvSpPr>
      <xdr:spPr>
        <a:xfrm>
          <a:off x="3924300" y="714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93214</xdr:rowOff>
    </xdr:from>
    <xdr:to>
      <xdr:col>19</xdr:col>
      <xdr:colOff>38100</xdr:colOff>
      <xdr:row>37</xdr:row>
      <xdr:rowOff>23364</xdr:rowOff>
    </xdr:to>
    <xdr:sp macro="" textlink="">
      <xdr:nvSpPr>
        <xdr:cNvPr id="143" name="楕円 142"/>
        <xdr:cNvSpPr/>
      </xdr:nvSpPr>
      <xdr:spPr bwMode="auto">
        <a:xfrm>
          <a:off x="3556000" y="704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8141</xdr:rowOff>
    </xdr:from>
    <xdr:ext cx="762000" cy="259045"/>
    <xdr:sp macro="" textlink="">
      <xdr:nvSpPr>
        <xdr:cNvPr id="144" name="テキスト ボックス 143"/>
        <xdr:cNvSpPr txBox="1"/>
      </xdr:nvSpPr>
      <xdr:spPr>
        <a:xfrm>
          <a:off x="3225800" y="71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314858</xdr:rowOff>
    </xdr:from>
    <xdr:to>
      <xdr:col>15</xdr:col>
      <xdr:colOff>101600</xdr:colOff>
      <xdr:row>36</xdr:row>
      <xdr:rowOff>73558</xdr:rowOff>
    </xdr:to>
    <xdr:sp macro="" textlink="">
      <xdr:nvSpPr>
        <xdr:cNvPr id="145" name="楕円 144"/>
        <xdr:cNvSpPr/>
      </xdr:nvSpPr>
      <xdr:spPr bwMode="auto">
        <a:xfrm>
          <a:off x="2857500" y="692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83735</xdr:rowOff>
    </xdr:from>
    <xdr:ext cx="762000" cy="259045"/>
    <xdr:sp macro="" textlink="">
      <xdr:nvSpPr>
        <xdr:cNvPr id="146" name="テキスト ボックス 145"/>
        <xdr:cNvSpPr txBox="1"/>
      </xdr:nvSpPr>
      <xdr:spPr>
        <a:xfrm>
          <a:off x="2527300" y="669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60,559
60,165
228.21
32,986,441
31,323,224
1,115,832
18,651,661
24,298,772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89370</xdr:rowOff>
    </xdr:from>
    <xdr:to>
      <xdr:col>24</xdr:col>
      <xdr:colOff>63500</xdr:colOff>
      <xdr:row>35</xdr:row>
      <xdr:rowOff>111532</xdr:rowOff>
    </xdr:to>
    <xdr:cxnSp macro="">
      <xdr:nvCxnSpPr>
        <xdr:cNvPr id="61" name="直線コネクタ 60"/>
        <xdr:cNvCxnSpPr/>
      </xdr:nvCxnSpPr>
      <xdr:spPr>
        <a:xfrm flipV="1">
          <a:off x="3797300" y="6090120"/>
          <a:ext cx="838200" cy="2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111532</xdr:rowOff>
    </xdr:from>
    <xdr:to>
      <xdr:col>19</xdr:col>
      <xdr:colOff>177800</xdr:colOff>
      <xdr:row>36</xdr:row>
      <xdr:rowOff>77254</xdr:rowOff>
    </xdr:to>
    <xdr:cxnSp macro="">
      <xdr:nvCxnSpPr>
        <xdr:cNvPr id="64" name="直線コネクタ 63"/>
        <xdr:cNvCxnSpPr/>
      </xdr:nvCxnSpPr>
      <xdr:spPr>
        <a:xfrm flipV="1">
          <a:off x="2908300" y="6112282"/>
          <a:ext cx="889000" cy="13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147362</xdr:rowOff>
    </xdr:from>
    <xdr:ext cx="534377" cy="259045"/>
    <xdr:sp macro="" textlink="">
      <xdr:nvSpPr>
        <xdr:cNvPr id="66" name="テキスト ボックス 65"/>
        <xdr:cNvSpPr txBox="1"/>
      </xdr:nvSpPr>
      <xdr:spPr>
        <a:xfrm>
          <a:off x="3530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77254</xdr:rowOff>
    </xdr:from>
    <xdr:to>
      <xdr:col>15</xdr:col>
      <xdr:colOff>50800</xdr:colOff>
      <xdr:row>36</xdr:row>
      <xdr:rowOff>77724</xdr:rowOff>
    </xdr:to>
    <xdr:cxnSp macro="">
      <xdr:nvCxnSpPr>
        <xdr:cNvPr id="67" name="直線コネクタ 66"/>
        <xdr:cNvCxnSpPr/>
      </xdr:nvCxnSpPr>
      <xdr:spPr>
        <a:xfrm flipV="1">
          <a:off x="2019300" y="6249454"/>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73089</xdr:rowOff>
    </xdr:from>
    <xdr:to>
      <xdr:col>10</xdr:col>
      <xdr:colOff>114300</xdr:colOff>
      <xdr:row>36</xdr:row>
      <xdr:rowOff>77724</xdr:rowOff>
    </xdr:to>
    <xdr:cxnSp macro="">
      <xdr:nvCxnSpPr>
        <xdr:cNvPr id="70" name="直線コネクタ 69"/>
        <xdr:cNvCxnSpPr/>
      </xdr:nvCxnSpPr>
      <xdr:spPr>
        <a:xfrm>
          <a:off x="1130300" y="6245289"/>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81907</xdr:rowOff>
    </xdr:from>
    <xdr:ext cx="534377" cy="259045"/>
    <xdr:sp macro="" textlink="">
      <xdr:nvSpPr>
        <xdr:cNvPr id="72" name="テキスト ボックス 71"/>
        <xdr:cNvSpPr txBox="1"/>
      </xdr:nvSpPr>
      <xdr:spPr>
        <a:xfrm>
          <a:off x="1752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38570</xdr:rowOff>
    </xdr:from>
    <xdr:to>
      <xdr:col>24</xdr:col>
      <xdr:colOff>114300</xdr:colOff>
      <xdr:row>35</xdr:row>
      <xdr:rowOff>140170</xdr:rowOff>
    </xdr:to>
    <xdr:sp macro="" textlink="">
      <xdr:nvSpPr>
        <xdr:cNvPr id="80" name="楕円 79"/>
        <xdr:cNvSpPr/>
      </xdr:nvSpPr>
      <xdr:spPr>
        <a:xfrm>
          <a:off x="4584700" y="603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16997</xdr:rowOff>
    </xdr:from>
    <xdr:ext cx="534377" cy="259045"/>
    <xdr:sp macro="" textlink="">
      <xdr:nvSpPr>
        <xdr:cNvPr id="81" name="人件費該当値テキスト"/>
        <xdr:cNvSpPr txBox="1"/>
      </xdr:nvSpPr>
      <xdr:spPr>
        <a:xfrm>
          <a:off x="4686300" y="601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60732</xdr:rowOff>
    </xdr:from>
    <xdr:to>
      <xdr:col>20</xdr:col>
      <xdr:colOff>38100</xdr:colOff>
      <xdr:row>35</xdr:row>
      <xdr:rowOff>162332</xdr:rowOff>
    </xdr:to>
    <xdr:sp macro="" textlink="">
      <xdr:nvSpPr>
        <xdr:cNvPr id="82" name="楕円 81"/>
        <xdr:cNvSpPr/>
      </xdr:nvSpPr>
      <xdr:spPr>
        <a:xfrm>
          <a:off x="3746500" y="60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153459</xdr:rowOff>
    </xdr:from>
    <xdr:ext cx="534377" cy="259045"/>
    <xdr:sp macro="" textlink="">
      <xdr:nvSpPr>
        <xdr:cNvPr id="83" name="テキスト ボックス 82"/>
        <xdr:cNvSpPr txBox="1"/>
      </xdr:nvSpPr>
      <xdr:spPr>
        <a:xfrm>
          <a:off x="3530111" y="61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26454</xdr:rowOff>
    </xdr:from>
    <xdr:to>
      <xdr:col>15</xdr:col>
      <xdr:colOff>101600</xdr:colOff>
      <xdr:row>36</xdr:row>
      <xdr:rowOff>128054</xdr:rowOff>
    </xdr:to>
    <xdr:sp macro="" textlink="">
      <xdr:nvSpPr>
        <xdr:cNvPr id="84" name="楕円 83"/>
        <xdr:cNvSpPr/>
      </xdr:nvSpPr>
      <xdr:spPr>
        <a:xfrm>
          <a:off x="2857500" y="619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119181</xdr:rowOff>
    </xdr:from>
    <xdr:ext cx="534377" cy="259045"/>
    <xdr:sp macro="" textlink="">
      <xdr:nvSpPr>
        <xdr:cNvPr id="85" name="テキスト ボックス 84"/>
        <xdr:cNvSpPr txBox="1"/>
      </xdr:nvSpPr>
      <xdr:spPr>
        <a:xfrm>
          <a:off x="2641111" y="62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26924</xdr:rowOff>
    </xdr:from>
    <xdr:to>
      <xdr:col>10</xdr:col>
      <xdr:colOff>165100</xdr:colOff>
      <xdr:row>36</xdr:row>
      <xdr:rowOff>128524</xdr:rowOff>
    </xdr:to>
    <xdr:sp macro="" textlink="">
      <xdr:nvSpPr>
        <xdr:cNvPr id="86" name="楕円 85"/>
        <xdr:cNvSpPr/>
      </xdr:nvSpPr>
      <xdr:spPr>
        <a:xfrm>
          <a:off x="1968500" y="61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119651</xdr:rowOff>
    </xdr:from>
    <xdr:ext cx="534377" cy="259045"/>
    <xdr:sp macro="" textlink="">
      <xdr:nvSpPr>
        <xdr:cNvPr id="87" name="テキスト ボックス 86"/>
        <xdr:cNvSpPr txBox="1"/>
      </xdr:nvSpPr>
      <xdr:spPr>
        <a:xfrm>
          <a:off x="1752111" y="629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22289</xdr:rowOff>
    </xdr:from>
    <xdr:to>
      <xdr:col>6</xdr:col>
      <xdr:colOff>38100</xdr:colOff>
      <xdr:row>36</xdr:row>
      <xdr:rowOff>123889</xdr:rowOff>
    </xdr:to>
    <xdr:sp macro="" textlink="">
      <xdr:nvSpPr>
        <xdr:cNvPr id="88" name="楕円 87"/>
        <xdr:cNvSpPr/>
      </xdr:nvSpPr>
      <xdr:spPr>
        <a:xfrm>
          <a:off x="1079500" y="61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115016</xdr:rowOff>
    </xdr:from>
    <xdr:ext cx="534377" cy="259045"/>
    <xdr:sp macro="" textlink="">
      <xdr:nvSpPr>
        <xdr:cNvPr id="89" name="テキスト ボックス 88"/>
        <xdr:cNvSpPr txBox="1"/>
      </xdr:nvSpPr>
      <xdr:spPr>
        <a:xfrm>
          <a:off x="863111" y="628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166512</xdr:rowOff>
    </xdr:from>
    <xdr:to>
      <xdr:col>24</xdr:col>
      <xdr:colOff>63500</xdr:colOff>
      <xdr:row>56</xdr:row>
      <xdr:rowOff>124465</xdr:rowOff>
    </xdr:to>
    <xdr:cxnSp macro="">
      <xdr:nvCxnSpPr>
        <xdr:cNvPr id="121" name="直線コネクタ 120"/>
        <xdr:cNvCxnSpPr/>
      </xdr:nvCxnSpPr>
      <xdr:spPr>
        <a:xfrm flipV="1">
          <a:off x="3797300" y="9596262"/>
          <a:ext cx="838200" cy="12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124465</xdr:rowOff>
    </xdr:from>
    <xdr:to>
      <xdr:col>19</xdr:col>
      <xdr:colOff>177800</xdr:colOff>
      <xdr:row>57</xdr:row>
      <xdr:rowOff>71496</xdr:rowOff>
    </xdr:to>
    <xdr:cxnSp macro="">
      <xdr:nvCxnSpPr>
        <xdr:cNvPr id="124" name="直線コネクタ 123"/>
        <xdr:cNvCxnSpPr/>
      </xdr:nvCxnSpPr>
      <xdr:spPr>
        <a:xfrm flipV="1">
          <a:off x="2908300" y="9725665"/>
          <a:ext cx="889000" cy="11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71496</xdr:rowOff>
    </xdr:from>
    <xdr:to>
      <xdr:col>15</xdr:col>
      <xdr:colOff>50800</xdr:colOff>
      <xdr:row>58</xdr:row>
      <xdr:rowOff>28273</xdr:rowOff>
    </xdr:to>
    <xdr:cxnSp macro="">
      <xdr:nvCxnSpPr>
        <xdr:cNvPr id="127" name="直線コネクタ 126"/>
        <xdr:cNvCxnSpPr/>
      </xdr:nvCxnSpPr>
      <xdr:spPr>
        <a:xfrm flipV="1">
          <a:off x="2019300" y="9844146"/>
          <a:ext cx="889000" cy="12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28273</xdr:rowOff>
    </xdr:from>
    <xdr:to>
      <xdr:col>10</xdr:col>
      <xdr:colOff>114300</xdr:colOff>
      <xdr:row>58</xdr:row>
      <xdr:rowOff>93196</xdr:rowOff>
    </xdr:to>
    <xdr:cxnSp macro="">
      <xdr:nvCxnSpPr>
        <xdr:cNvPr id="130" name="直線コネクタ 129"/>
        <xdr:cNvCxnSpPr/>
      </xdr:nvCxnSpPr>
      <xdr:spPr>
        <a:xfrm flipV="1">
          <a:off x="1130300" y="9972373"/>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115712</xdr:rowOff>
    </xdr:from>
    <xdr:to>
      <xdr:col>24</xdr:col>
      <xdr:colOff>114300</xdr:colOff>
      <xdr:row>56</xdr:row>
      <xdr:rowOff>45862</xdr:rowOff>
    </xdr:to>
    <xdr:sp macro="" textlink="">
      <xdr:nvSpPr>
        <xdr:cNvPr id="140" name="楕円 139"/>
        <xdr:cNvSpPr/>
      </xdr:nvSpPr>
      <xdr:spPr>
        <a:xfrm>
          <a:off x="4584700" y="954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94139</xdr:rowOff>
    </xdr:from>
    <xdr:ext cx="534377" cy="259045"/>
    <xdr:sp macro="" textlink="">
      <xdr:nvSpPr>
        <xdr:cNvPr id="141" name="物件費該当値テキスト"/>
        <xdr:cNvSpPr txBox="1"/>
      </xdr:nvSpPr>
      <xdr:spPr>
        <a:xfrm>
          <a:off x="4686300" y="952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73665</xdr:rowOff>
    </xdr:from>
    <xdr:to>
      <xdr:col>20</xdr:col>
      <xdr:colOff>38100</xdr:colOff>
      <xdr:row>57</xdr:row>
      <xdr:rowOff>3815</xdr:rowOff>
    </xdr:to>
    <xdr:sp macro="" textlink="">
      <xdr:nvSpPr>
        <xdr:cNvPr id="142" name="楕円 141"/>
        <xdr:cNvSpPr/>
      </xdr:nvSpPr>
      <xdr:spPr>
        <a:xfrm>
          <a:off x="3746500" y="96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166392</xdr:rowOff>
    </xdr:from>
    <xdr:ext cx="534377" cy="259045"/>
    <xdr:sp macro="" textlink="">
      <xdr:nvSpPr>
        <xdr:cNvPr id="143" name="テキスト ボックス 142"/>
        <xdr:cNvSpPr txBox="1"/>
      </xdr:nvSpPr>
      <xdr:spPr>
        <a:xfrm>
          <a:off x="3530111" y="976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20696</xdr:rowOff>
    </xdr:from>
    <xdr:to>
      <xdr:col>15</xdr:col>
      <xdr:colOff>101600</xdr:colOff>
      <xdr:row>57</xdr:row>
      <xdr:rowOff>122296</xdr:rowOff>
    </xdr:to>
    <xdr:sp macro="" textlink="">
      <xdr:nvSpPr>
        <xdr:cNvPr id="144" name="楕円 143"/>
        <xdr:cNvSpPr/>
      </xdr:nvSpPr>
      <xdr:spPr>
        <a:xfrm>
          <a:off x="2857500" y="979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113423</xdr:rowOff>
    </xdr:from>
    <xdr:ext cx="534377" cy="259045"/>
    <xdr:sp macro="" textlink="">
      <xdr:nvSpPr>
        <xdr:cNvPr id="145" name="テキスト ボックス 144"/>
        <xdr:cNvSpPr txBox="1"/>
      </xdr:nvSpPr>
      <xdr:spPr>
        <a:xfrm>
          <a:off x="2641111" y="98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148923</xdr:rowOff>
    </xdr:from>
    <xdr:to>
      <xdr:col>10</xdr:col>
      <xdr:colOff>165100</xdr:colOff>
      <xdr:row>58</xdr:row>
      <xdr:rowOff>79073</xdr:rowOff>
    </xdr:to>
    <xdr:sp macro="" textlink="">
      <xdr:nvSpPr>
        <xdr:cNvPr id="146" name="楕円 145"/>
        <xdr:cNvSpPr/>
      </xdr:nvSpPr>
      <xdr:spPr>
        <a:xfrm>
          <a:off x="1968500" y="99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70200</xdr:rowOff>
    </xdr:from>
    <xdr:ext cx="534377" cy="259045"/>
    <xdr:sp macro="" textlink="">
      <xdr:nvSpPr>
        <xdr:cNvPr id="147" name="テキスト ボックス 146"/>
        <xdr:cNvSpPr txBox="1"/>
      </xdr:nvSpPr>
      <xdr:spPr>
        <a:xfrm>
          <a:off x="1752111" y="100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42396</xdr:rowOff>
    </xdr:from>
    <xdr:to>
      <xdr:col>6</xdr:col>
      <xdr:colOff>38100</xdr:colOff>
      <xdr:row>58</xdr:row>
      <xdr:rowOff>143996</xdr:rowOff>
    </xdr:to>
    <xdr:sp macro="" textlink="">
      <xdr:nvSpPr>
        <xdr:cNvPr id="148" name="楕円 147"/>
        <xdr:cNvSpPr/>
      </xdr:nvSpPr>
      <xdr:spPr>
        <a:xfrm>
          <a:off x="1079500" y="99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135123</xdr:rowOff>
    </xdr:from>
    <xdr:ext cx="534377" cy="259045"/>
    <xdr:sp macro="" textlink="">
      <xdr:nvSpPr>
        <xdr:cNvPr id="149" name="テキスト ボックス 148"/>
        <xdr:cNvSpPr txBox="1"/>
      </xdr:nvSpPr>
      <xdr:spPr>
        <a:xfrm>
          <a:off x="863111" y="1007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38658</xdr:rowOff>
    </xdr:from>
    <xdr:to>
      <xdr:col>24</xdr:col>
      <xdr:colOff>63500</xdr:colOff>
      <xdr:row>78</xdr:row>
      <xdr:rowOff>81483</xdr:rowOff>
    </xdr:to>
    <xdr:cxnSp macro="">
      <xdr:nvCxnSpPr>
        <xdr:cNvPr id="178" name="直線コネクタ 177"/>
        <xdr:cNvCxnSpPr/>
      </xdr:nvCxnSpPr>
      <xdr:spPr>
        <a:xfrm>
          <a:off x="3797300" y="13411758"/>
          <a:ext cx="8382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38658</xdr:rowOff>
    </xdr:from>
    <xdr:to>
      <xdr:col>19</xdr:col>
      <xdr:colOff>177800</xdr:colOff>
      <xdr:row>78</xdr:row>
      <xdr:rowOff>51575</xdr:rowOff>
    </xdr:to>
    <xdr:cxnSp macro="">
      <xdr:nvCxnSpPr>
        <xdr:cNvPr id="181" name="直線コネクタ 180"/>
        <xdr:cNvCxnSpPr/>
      </xdr:nvCxnSpPr>
      <xdr:spPr>
        <a:xfrm flipV="1">
          <a:off x="2908300" y="13411758"/>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51575</xdr:rowOff>
    </xdr:from>
    <xdr:to>
      <xdr:col>15</xdr:col>
      <xdr:colOff>50800</xdr:colOff>
      <xdr:row>78</xdr:row>
      <xdr:rowOff>86437</xdr:rowOff>
    </xdr:to>
    <xdr:cxnSp macro="">
      <xdr:nvCxnSpPr>
        <xdr:cNvPr id="184" name="直線コネクタ 183"/>
        <xdr:cNvCxnSpPr/>
      </xdr:nvCxnSpPr>
      <xdr:spPr>
        <a:xfrm flipV="1">
          <a:off x="2019300" y="13424675"/>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86437</xdr:rowOff>
    </xdr:from>
    <xdr:to>
      <xdr:col>10</xdr:col>
      <xdr:colOff>114300</xdr:colOff>
      <xdr:row>78</xdr:row>
      <xdr:rowOff>99695</xdr:rowOff>
    </xdr:to>
    <xdr:cxnSp macro="">
      <xdr:nvCxnSpPr>
        <xdr:cNvPr id="187" name="直線コネクタ 186"/>
        <xdr:cNvCxnSpPr/>
      </xdr:nvCxnSpPr>
      <xdr:spPr>
        <a:xfrm flipV="1">
          <a:off x="1130300" y="13459537"/>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30683</xdr:rowOff>
    </xdr:from>
    <xdr:to>
      <xdr:col>24</xdr:col>
      <xdr:colOff>114300</xdr:colOff>
      <xdr:row>78</xdr:row>
      <xdr:rowOff>132283</xdr:rowOff>
    </xdr:to>
    <xdr:sp macro="" textlink="">
      <xdr:nvSpPr>
        <xdr:cNvPr id="197" name="楕円 196"/>
        <xdr:cNvSpPr/>
      </xdr:nvSpPr>
      <xdr:spPr>
        <a:xfrm>
          <a:off x="4584700" y="134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117060</xdr:rowOff>
    </xdr:from>
    <xdr:ext cx="469744" cy="259045"/>
    <xdr:sp macro="" textlink="">
      <xdr:nvSpPr>
        <xdr:cNvPr id="198" name="維持補修費該当値テキスト"/>
        <xdr:cNvSpPr txBox="1"/>
      </xdr:nvSpPr>
      <xdr:spPr>
        <a:xfrm>
          <a:off x="4686300" y="1331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159308</xdr:rowOff>
    </xdr:from>
    <xdr:to>
      <xdr:col>20</xdr:col>
      <xdr:colOff>38100</xdr:colOff>
      <xdr:row>78</xdr:row>
      <xdr:rowOff>89458</xdr:rowOff>
    </xdr:to>
    <xdr:sp macro="" textlink="">
      <xdr:nvSpPr>
        <xdr:cNvPr id="199" name="楕円 198"/>
        <xdr:cNvSpPr/>
      </xdr:nvSpPr>
      <xdr:spPr>
        <a:xfrm>
          <a:off x="37465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80585</xdr:rowOff>
    </xdr:from>
    <xdr:ext cx="469744" cy="259045"/>
    <xdr:sp macro="" textlink="">
      <xdr:nvSpPr>
        <xdr:cNvPr id="200" name="テキスト ボックス 199"/>
        <xdr:cNvSpPr txBox="1"/>
      </xdr:nvSpPr>
      <xdr:spPr>
        <a:xfrm>
          <a:off x="3562428" y="1345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775</xdr:rowOff>
    </xdr:from>
    <xdr:to>
      <xdr:col>15</xdr:col>
      <xdr:colOff>101600</xdr:colOff>
      <xdr:row>78</xdr:row>
      <xdr:rowOff>102375</xdr:rowOff>
    </xdr:to>
    <xdr:sp macro="" textlink="">
      <xdr:nvSpPr>
        <xdr:cNvPr id="201" name="楕円 200"/>
        <xdr:cNvSpPr/>
      </xdr:nvSpPr>
      <xdr:spPr>
        <a:xfrm>
          <a:off x="2857500" y="133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93502</xdr:rowOff>
    </xdr:from>
    <xdr:ext cx="469744" cy="259045"/>
    <xdr:sp macro="" textlink="">
      <xdr:nvSpPr>
        <xdr:cNvPr id="202" name="テキスト ボックス 201"/>
        <xdr:cNvSpPr txBox="1"/>
      </xdr:nvSpPr>
      <xdr:spPr>
        <a:xfrm>
          <a:off x="2673428" y="1346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35637</xdr:rowOff>
    </xdr:from>
    <xdr:to>
      <xdr:col>10</xdr:col>
      <xdr:colOff>165100</xdr:colOff>
      <xdr:row>78</xdr:row>
      <xdr:rowOff>137237</xdr:rowOff>
    </xdr:to>
    <xdr:sp macro="" textlink="">
      <xdr:nvSpPr>
        <xdr:cNvPr id="203" name="楕円 202"/>
        <xdr:cNvSpPr/>
      </xdr:nvSpPr>
      <xdr:spPr>
        <a:xfrm>
          <a:off x="1968500" y="134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128364</xdr:rowOff>
    </xdr:from>
    <xdr:ext cx="469744" cy="259045"/>
    <xdr:sp macro="" textlink="">
      <xdr:nvSpPr>
        <xdr:cNvPr id="204" name="テキスト ボックス 203"/>
        <xdr:cNvSpPr txBox="1"/>
      </xdr:nvSpPr>
      <xdr:spPr>
        <a:xfrm>
          <a:off x="1784428" y="1350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48895</xdr:rowOff>
    </xdr:from>
    <xdr:to>
      <xdr:col>6</xdr:col>
      <xdr:colOff>38100</xdr:colOff>
      <xdr:row>78</xdr:row>
      <xdr:rowOff>150495</xdr:rowOff>
    </xdr:to>
    <xdr:sp macro="" textlink="">
      <xdr:nvSpPr>
        <xdr:cNvPr id="205" name="楕円 204"/>
        <xdr:cNvSpPr/>
      </xdr:nvSpPr>
      <xdr:spPr>
        <a:xfrm>
          <a:off x="1079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141622</xdr:rowOff>
    </xdr:from>
    <xdr:ext cx="469744" cy="259045"/>
    <xdr:sp macro="" textlink="">
      <xdr:nvSpPr>
        <xdr:cNvPr id="206" name="テキスト ボックス 205"/>
        <xdr:cNvSpPr txBox="1"/>
      </xdr:nvSpPr>
      <xdr:spPr>
        <a:xfrm>
          <a:off x="895428" y="135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143956</xdr:rowOff>
    </xdr:from>
    <xdr:to>
      <xdr:col>24</xdr:col>
      <xdr:colOff>63500</xdr:colOff>
      <xdr:row>97</xdr:row>
      <xdr:rowOff>115827</xdr:rowOff>
    </xdr:to>
    <xdr:cxnSp macro="">
      <xdr:nvCxnSpPr>
        <xdr:cNvPr id="238" name="直線コネクタ 237"/>
        <xdr:cNvCxnSpPr/>
      </xdr:nvCxnSpPr>
      <xdr:spPr>
        <a:xfrm flipV="1">
          <a:off x="3797300" y="16603156"/>
          <a:ext cx="838200" cy="14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115827</xdr:rowOff>
    </xdr:from>
    <xdr:to>
      <xdr:col>19</xdr:col>
      <xdr:colOff>177800</xdr:colOff>
      <xdr:row>97</xdr:row>
      <xdr:rowOff>132135</xdr:rowOff>
    </xdr:to>
    <xdr:cxnSp macro="">
      <xdr:nvCxnSpPr>
        <xdr:cNvPr id="241" name="直線コネクタ 240"/>
        <xdr:cNvCxnSpPr/>
      </xdr:nvCxnSpPr>
      <xdr:spPr>
        <a:xfrm flipV="1">
          <a:off x="2908300" y="16746477"/>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132135</xdr:rowOff>
    </xdr:from>
    <xdr:to>
      <xdr:col>15</xdr:col>
      <xdr:colOff>50800</xdr:colOff>
      <xdr:row>98</xdr:row>
      <xdr:rowOff>7189</xdr:rowOff>
    </xdr:to>
    <xdr:cxnSp macro="">
      <xdr:nvCxnSpPr>
        <xdr:cNvPr id="244" name="直線コネクタ 243"/>
        <xdr:cNvCxnSpPr/>
      </xdr:nvCxnSpPr>
      <xdr:spPr>
        <a:xfrm flipV="1">
          <a:off x="2019300" y="16762785"/>
          <a:ext cx="889000" cy="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5414</xdr:rowOff>
    </xdr:from>
    <xdr:to>
      <xdr:col>10</xdr:col>
      <xdr:colOff>114300</xdr:colOff>
      <xdr:row>98</xdr:row>
      <xdr:rowOff>7189</xdr:rowOff>
    </xdr:to>
    <xdr:cxnSp macro="">
      <xdr:nvCxnSpPr>
        <xdr:cNvPr id="247" name="直線コネクタ 246"/>
        <xdr:cNvCxnSpPr/>
      </xdr:nvCxnSpPr>
      <xdr:spPr>
        <a:xfrm>
          <a:off x="1130300" y="16807514"/>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93156</xdr:rowOff>
    </xdr:from>
    <xdr:to>
      <xdr:col>24</xdr:col>
      <xdr:colOff>114300</xdr:colOff>
      <xdr:row>97</xdr:row>
      <xdr:rowOff>23306</xdr:rowOff>
    </xdr:to>
    <xdr:sp macro="" textlink="">
      <xdr:nvSpPr>
        <xdr:cNvPr id="257" name="楕円 256"/>
        <xdr:cNvSpPr/>
      </xdr:nvSpPr>
      <xdr:spPr>
        <a:xfrm>
          <a:off x="4584700" y="165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71583</xdr:rowOff>
    </xdr:from>
    <xdr:ext cx="599010" cy="259045"/>
    <xdr:sp macro="" textlink="">
      <xdr:nvSpPr>
        <xdr:cNvPr id="258" name="扶助費該当値テキスト"/>
        <xdr:cNvSpPr txBox="1"/>
      </xdr:nvSpPr>
      <xdr:spPr>
        <a:xfrm>
          <a:off x="4686300" y="1653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65027</xdr:rowOff>
    </xdr:from>
    <xdr:to>
      <xdr:col>20</xdr:col>
      <xdr:colOff>38100</xdr:colOff>
      <xdr:row>97</xdr:row>
      <xdr:rowOff>166627</xdr:rowOff>
    </xdr:to>
    <xdr:sp macro="" textlink="">
      <xdr:nvSpPr>
        <xdr:cNvPr id="259" name="楕円 258"/>
        <xdr:cNvSpPr/>
      </xdr:nvSpPr>
      <xdr:spPr>
        <a:xfrm>
          <a:off x="3746500" y="166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157754</xdr:rowOff>
    </xdr:from>
    <xdr:ext cx="534377" cy="259045"/>
    <xdr:sp macro="" textlink="">
      <xdr:nvSpPr>
        <xdr:cNvPr id="260" name="テキスト ボックス 259"/>
        <xdr:cNvSpPr txBox="1"/>
      </xdr:nvSpPr>
      <xdr:spPr>
        <a:xfrm>
          <a:off x="3530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81335</xdr:rowOff>
    </xdr:from>
    <xdr:to>
      <xdr:col>15</xdr:col>
      <xdr:colOff>101600</xdr:colOff>
      <xdr:row>98</xdr:row>
      <xdr:rowOff>11485</xdr:rowOff>
    </xdr:to>
    <xdr:sp macro="" textlink="">
      <xdr:nvSpPr>
        <xdr:cNvPr id="261" name="楕円 260"/>
        <xdr:cNvSpPr/>
      </xdr:nvSpPr>
      <xdr:spPr>
        <a:xfrm>
          <a:off x="2857500" y="167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2612</xdr:rowOff>
    </xdr:from>
    <xdr:ext cx="534377" cy="259045"/>
    <xdr:sp macro="" textlink="">
      <xdr:nvSpPr>
        <xdr:cNvPr id="262" name="テキスト ボックス 261"/>
        <xdr:cNvSpPr txBox="1"/>
      </xdr:nvSpPr>
      <xdr:spPr>
        <a:xfrm>
          <a:off x="2641111" y="1680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127839</xdr:rowOff>
    </xdr:from>
    <xdr:to>
      <xdr:col>10</xdr:col>
      <xdr:colOff>165100</xdr:colOff>
      <xdr:row>98</xdr:row>
      <xdr:rowOff>57989</xdr:rowOff>
    </xdr:to>
    <xdr:sp macro="" textlink="">
      <xdr:nvSpPr>
        <xdr:cNvPr id="263" name="楕円 262"/>
        <xdr:cNvSpPr/>
      </xdr:nvSpPr>
      <xdr:spPr>
        <a:xfrm>
          <a:off x="1968500" y="167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49116</xdr:rowOff>
    </xdr:from>
    <xdr:ext cx="534377" cy="259045"/>
    <xdr:sp macro="" textlink="">
      <xdr:nvSpPr>
        <xdr:cNvPr id="264" name="テキスト ボックス 263"/>
        <xdr:cNvSpPr txBox="1"/>
      </xdr:nvSpPr>
      <xdr:spPr>
        <a:xfrm>
          <a:off x="1752111" y="1685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126064</xdr:rowOff>
    </xdr:from>
    <xdr:to>
      <xdr:col>6</xdr:col>
      <xdr:colOff>38100</xdr:colOff>
      <xdr:row>98</xdr:row>
      <xdr:rowOff>56214</xdr:rowOff>
    </xdr:to>
    <xdr:sp macro="" textlink="">
      <xdr:nvSpPr>
        <xdr:cNvPr id="265" name="楕円 264"/>
        <xdr:cNvSpPr/>
      </xdr:nvSpPr>
      <xdr:spPr>
        <a:xfrm>
          <a:off x="1079500" y="167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47341</xdr:rowOff>
    </xdr:from>
    <xdr:ext cx="534377" cy="259045"/>
    <xdr:sp macro="" textlink="">
      <xdr:nvSpPr>
        <xdr:cNvPr id="266" name="テキスト ボックス 265"/>
        <xdr:cNvSpPr txBox="1"/>
      </xdr:nvSpPr>
      <xdr:spPr>
        <a:xfrm>
          <a:off x="863111" y="1684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74397</xdr:rowOff>
    </xdr:from>
    <xdr:to>
      <xdr:col>55</xdr:col>
      <xdr:colOff>0</xdr:colOff>
      <xdr:row>36</xdr:row>
      <xdr:rowOff>80623</xdr:rowOff>
    </xdr:to>
    <xdr:cxnSp macro="">
      <xdr:nvCxnSpPr>
        <xdr:cNvPr id="298" name="直線コネクタ 297"/>
        <xdr:cNvCxnSpPr/>
      </xdr:nvCxnSpPr>
      <xdr:spPr>
        <a:xfrm>
          <a:off x="9639300" y="5217897"/>
          <a:ext cx="838200" cy="10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20910</xdr:rowOff>
    </xdr:from>
    <xdr:ext cx="534377" cy="259045"/>
    <xdr:sp macro="" textlink="">
      <xdr:nvSpPr>
        <xdr:cNvPr id="299" name="補助費等平均値テキスト"/>
        <xdr:cNvSpPr txBox="1"/>
      </xdr:nvSpPr>
      <xdr:spPr>
        <a:xfrm>
          <a:off x="10528300" y="6193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74397</xdr:rowOff>
    </xdr:from>
    <xdr:to>
      <xdr:col>50</xdr:col>
      <xdr:colOff>114300</xdr:colOff>
      <xdr:row>38</xdr:row>
      <xdr:rowOff>33041</xdr:rowOff>
    </xdr:to>
    <xdr:cxnSp macro="">
      <xdr:nvCxnSpPr>
        <xdr:cNvPr id="301" name="直線コネクタ 300"/>
        <xdr:cNvCxnSpPr/>
      </xdr:nvCxnSpPr>
      <xdr:spPr>
        <a:xfrm flipV="1">
          <a:off x="8750300" y="5217897"/>
          <a:ext cx="889000" cy="133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3" name="テキスト ボックス 302"/>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33041</xdr:rowOff>
    </xdr:from>
    <xdr:to>
      <xdr:col>45</xdr:col>
      <xdr:colOff>177800</xdr:colOff>
      <xdr:row>38</xdr:row>
      <xdr:rowOff>84466</xdr:rowOff>
    </xdr:to>
    <xdr:cxnSp macro="">
      <xdr:nvCxnSpPr>
        <xdr:cNvPr id="304" name="直線コネクタ 303"/>
        <xdr:cNvCxnSpPr/>
      </xdr:nvCxnSpPr>
      <xdr:spPr>
        <a:xfrm flipV="1">
          <a:off x="7861300" y="6548141"/>
          <a:ext cx="889000" cy="5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69987</xdr:rowOff>
    </xdr:from>
    <xdr:ext cx="534377" cy="259045"/>
    <xdr:sp macro="" textlink="">
      <xdr:nvSpPr>
        <xdr:cNvPr id="306" name="テキスト ボックス 305"/>
        <xdr:cNvSpPr txBox="1"/>
      </xdr:nvSpPr>
      <xdr:spPr>
        <a:xfrm>
          <a:off x="8483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84466</xdr:rowOff>
    </xdr:from>
    <xdr:to>
      <xdr:col>41</xdr:col>
      <xdr:colOff>50800</xdr:colOff>
      <xdr:row>38</xdr:row>
      <xdr:rowOff>90453</xdr:rowOff>
    </xdr:to>
    <xdr:cxnSp macro="">
      <xdr:nvCxnSpPr>
        <xdr:cNvPr id="307" name="直線コネクタ 306"/>
        <xdr:cNvCxnSpPr/>
      </xdr:nvCxnSpPr>
      <xdr:spPr>
        <a:xfrm flipV="1">
          <a:off x="6972300" y="6599566"/>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111233</xdr:rowOff>
    </xdr:from>
    <xdr:ext cx="534377" cy="259045"/>
    <xdr:sp macro="" textlink="">
      <xdr:nvSpPr>
        <xdr:cNvPr id="309" name="テキスト ボックス 308"/>
        <xdr:cNvSpPr txBox="1"/>
      </xdr:nvSpPr>
      <xdr:spPr>
        <a:xfrm>
          <a:off x="7594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120867</xdr:rowOff>
    </xdr:from>
    <xdr:ext cx="534377" cy="259045"/>
    <xdr:sp macro="" textlink="">
      <xdr:nvSpPr>
        <xdr:cNvPr id="311" name="テキスト ボックス 310"/>
        <xdr:cNvSpPr txBox="1"/>
      </xdr:nvSpPr>
      <xdr:spPr>
        <a:xfrm>
          <a:off x="6705111" y="62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29823</xdr:rowOff>
    </xdr:from>
    <xdr:to>
      <xdr:col>55</xdr:col>
      <xdr:colOff>50800</xdr:colOff>
      <xdr:row>36</xdr:row>
      <xdr:rowOff>131423</xdr:rowOff>
    </xdr:to>
    <xdr:sp macro="" textlink="">
      <xdr:nvSpPr>
        <xdr:cNvPr id="317" name="楕円 316"/>
        <xdr:cNvSpPr/>
      </xdr:nvSpPr>
      <xdr:spPr>
        <a:xfrm>
          <a:off x="10426700" y="62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52700</xdr:rowOff>
    </xdr:from>
    <xdr:ext cx="534377" cy="259045"/>
    <xdr:sp macro="" textlink="">
      <xdr:nvSpPr>
        <xdr:cNvPr id="318" name="補助費等該当値テキスト"/>
        <xdr:cNvSpPr txBox="1"/>
      </xdr:nvSpPr>
      <xdr:spPr>
        <a:xfrm>
          <a:off x="10528300" y="605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23597</xdr:rowOff>
    </xdr:from>
    <xdr:to>
      <xdr:col>50</xdr:col>
      <xdr:colOff>165100</xdr:colOff>
      <xdr:row>30</xdr:row>
      <xdr:rowOff>125197</xdr:rowOff>
    </xdr:to>
    <xdr:sp macro="" textlink="">
      <xdr:nvSpPr>
        <xdr:cNvPr id="319" name="楕円 318"/>
        <xdr:cNvSpPr/>
      </xdr:nvSpPr>
      <xdr:spPr>
        <a:xfrm>
          <a:off x="9588500" y="516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116324</xdr:rowOff>
    </xdr:from>
    <xdr:ext cx="599010" cy="259045"/>
    <xdr:sp macro="" textlink="">
      <xdr:nvSpPr>
        <xdr:cNvPr id="320" name="テキスト ボックス 319"/>
        <xdr:cNvSpPr txBox="1"/>
      </xdr:nvSpPr>
      <xdr:spPr>
        <a:xfrm>
          <a:off x="9339795" y="525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153692</xdr:rowOff>
    </xdr:from>
    <xdr:to>
      <xdr:col>46</xdr:col>
      <xdr:colOff>38100</xdr:colOff>
      <xdr:row>38</xdr:row>
      <xdr:rowOff>83841</xdr:rowOff>
    </xdr:to>
    <xdr:sp macro="" textlink="">
      <xdr:nvSpPr>
        <xdr:cNvPr id="321" name="楕円 320"/>
        <xdr:cNvSpPr/>
      </xdr:nvSpPr>
      <xdr:spPr>
        <a:xfrm>
          <a:off x="8699500" y="64973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74968</xdr:rowOff>
    </xdr:from>
    <xdr:ext cx="534377" cy="259045"/>
    <xdr:sp macro="" textlink="">
      <xdr:nvSpPr>
        <xdr:cNvPr id="322" name="テキスト ボックス 321"/>
        <xdr:cNvSpPr txBox="1"/>
      </xdr:nvSpPr>
      <xdr:spPr>
        <a:xfrm>
          <a:off x="8483111" y="659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33666</xdr:rowOff>
    </xdr:from>
    <xdr:to>
      <xdr:col>41</xdr:col>
      <xdr:colOff>101600</xdr:colOff>
      <xdr:row>38</xdr:row>
      <xdr:rowOff>135266</xdr:rowOff>
    </xdr:to>
    <xdr:sp macro="" textlink="">
      <xdr:nvSpPr>
        <xdr:cNvPr id="323" name="楕円 322"/>
        <xdr:cNvSpPr/>
      </xdr:nvSpPr>
      <xdr:spPr>
        <a:xfrm>
          <a:off x="7810500" y="65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126393</xdr:rowOff>
    </xdr:from>
    <xdr:ext cx="534377" cy="259045"/>
    <xdr:sp macro="" textlink="">
      <xdr:nvSpPr>
        <xdr:cNvPr id="324" name="テキスト ボックス 323"/>
        <xdr:cNvSpPr txBox="1"/>
      </xdr:nvSpPr>
      <xdr:spPr>
        <a:xfrm>
          <a:off x="7594111" y="66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39653</xdr:rowOff>
    </xdr:from>
    <xdr:to>
      <xdr:col>36</xdr:col>
      <xdr:colOff>165100</xdr:colOff>
      <xdr:row>38</xdr:row>
      <xdr:rowOff>141253</xdr:rowOff>
    </xdr:to>
    <xdr:sp macro="" textlink="">
      <xdr:nvSpPr>
        <xdr:cNvPr id="325" name="楕円 324"/>
        <xdr:cNvSpPr/>
      </xdr:nvSpPr>
      <xdr:spPr>
        <a:xfrm>
          <a:off x="6921500" y="655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132380</xdr:rowOff>
    </xdr:from>
    <xdr:ext cx="534377" cy="259045"/>
    <xdr:sp macro="" textlink="">
      <xdr:nvSpPr>
        <xdr:cNvPr id="326" name="テキスト ボックス 325"/>
        <xdr:cNvSpPr txBox="1"/>
      </xdr:nvSpPr>
      <xdr:spPr>
        <a:xfrm>
          <a:off x="6705111" y="664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100033</xdr:rowOff>
    </xdr:from>
    <xdr:to>
      <xdr:col>55</xdr:col>
      <xdr:colOff>0</xdr:colOff>
      <xdr:row>57</xdr:row>
      <xdr:rowOff>126492</xdr:rowOff>
    </xdr:to>
    <xdr:cxnSp macro="">
      <xdr:nvCxnSpPr>
        <xdr:cNvPr id="353" name="直線コネクタ 352"/>
        <xdr:cNvCxnSpPr/>
      </xdr:nvCxnSpPr>
      <xdr:spPr>
        <a:xfrm flipV="1">
          <a:off x="9639300" y="9872683"/>
          <a:ext cx="838200" cy="2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4" name="普通建設事業費平均値テキスト"/>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29615</xdr:rowOff>
    </xdr:from>
    <xdr:to>
      <xdr:col>50</xdr:col>
      <xdr:colOff>114300</xdr:colOff>
      <xdr:row>57</xdr:row>
      <xdr:rowOff>126492</xdr:rowOff>
    </xdr:to>
    <xdr:cxnSp macro="">
      <xdr:nvCxnSpPr>
        <xdr:cNvPr id="356" name="直線コネクタ 355"/>
        <xdr:cNvCxnSpPr/>
      </xdr:nvCxnSpPr>
      <xdr:spPr>
        <a:xfrm>
          <a:off x="8750300" y="9802265"/>
          <a:ext cx="889000" cy="9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7" name="フローチャート: 判断 356"/>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56933</xdr:rowOff>
    </xdr:from>
    <xdr:ext cx="534377" cy="259045"/>
    <xdr:sp macro="" textlink="">
      <xdr:nvSpPr>
        <xdr:cNvPr id="358" name="テキスト ボックス 357"/>
        <xdr:cNvSpPr txBox="1"/>
      </xdr:nvSpPr>
      <xdr:spPr>
        <a:xfrm>
          <a:off x="9372111" y="94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29615</xdr:rowOff>
    </xdr:from>
    <xdr:to>
      <xdr:col>45</xdr:col>
      <xdr:colOff>177800</xdr:colOff>
      <xdr:row>57</xdr:row>
      <xdr:rowOff>65172</xdr:rowOff>
    </xdr:to>
    <xdr:cxnSp macro="">
      <xdr:nvCxnSpPr>
        <xdr:cNvPr id="359" name="直線コネクタ 358"/>
        <xdr:cNvCxnSpPr/>
      </xdr:nvCxnSpPr>
      <xdr:spPr>
        <a:xfrm flipV="1">
          <a:off x="7861300" y="9802265"/>
          <a:ext cx="889000" cy="3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60" name="フローチャート: 判断 359"/>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61" name="テキスト ボックス 360"/>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65172</xdr:rowOff>
    </xdr:from>
    <xdr:to>
      <xdr:col>41</xdr:col>
      <xdr:colOff>50800</xdr:colOff>
      <xdr:row>57</xdr:row>
      <xdr:rowOff>128270</xdr:rowOff>
    </xdr:to>
    <xdr:cxnSp macro="">
      <xdr:nvCxnSpPr>
        <xdr:cNvPr id="362" name="直線コネクタ 361"/>
        <xdr:cNvCxnSpPr/>
      </xdr:nvCxnSpPr>
      <xdr:spPr>
        <a:xfrm flipV="1">
          <a:off x="6972300" y="9837822"/>
          <a:ext cx="889000" cy="6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3" name="フローチャート: 判断 362"/>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64" name="テキスト ボックス 363"/>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5" name="フローチャート: 判断 364"/>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6" name="テキスト ボックス 365"/>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49233</xdr:rowOff>
    </xdr:from>
    <xdr:to>
      <xdr:col>55</xdr:col>
      <xdr:colOff>50800</xdr:colOff>
      <xdr:row>57</xdr:row>
      <xdr:rowOff>150833</xdr:rowOff>
    </xdr:to>
    <xdr:sp macro="" textlink="">
      <xdr:nvSpPr>
        <xdr:cNvPr id="372" name="楕円 371"/>
        <xdr:cNvSpPr/>
      </xdr:nvSpPr>
      <xdr:spPr>
        <a:xfrm>
          <a:off x="10426700" y="98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135610</xdr:rowOff>
    </xdr:from>
    <xdr:ext cx="534377" cy="259045"/>
    <xdr:sp macro="" textlink="">
      <xdr:nvSpPr>
        <xdr:cNvPr id="373" name="普通建設事業費該当値テキスト"/>
        <xdr:cNvSpPr txBox="1"/>
      </xdr:nvSpPr>
      <xdr:spPr>
        <a:xfrm>
          <a:off x="10528300" y="97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75692</xdr:rowOff>
    </xdr:from>
    <xdr:to>
      <xdr:col>50</xdr:col>
      <xdr:colOff>165100</xdr:colOff>
      <xdr:row>58</xdr:row>
      <xdr:rowOff>5842</xdr:rowOff>
    </xdr:to>
    <xdr:sp macro="" textlink="">
      <xdr:nvSpPr>
        <xdr:cNvPr id="374" name="楕円 373"/>
        <xdr:cNvSpPr/>
      </xdr:nvSpPr>
      <xdr:spPr>
        <a:xfrm>
          <a:off x="9588500" y="98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168419</xdr:rowOff>
    </xdr:from>
    <xdr:ext cx="534377" cy="259045"/>
    <xdr:sp macro="" textlink="">
      <xdr:nvSpPr>
        <xdr:cNvPr id="375" name="テキスト ボックス 374"/>
        <xdr:cNvSpPr txBox="1"/>
      </xdr:nvSpPr>
      <xdr:spPr>
        <a:xfrm>
          <a:off x="9372111" y="99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150265</xdr:rowOff>
    </xdr:from>
    <xdr:to>
      <xdr:col>46</xdr:col>
      <xdr:colOff>38100</xdr:colOff>
      <xdr:row>57</xdr:row>
      <xdr:rowOff>80415</xdr:rowOff>
    </xdr:to>
    <xdr:sp macro="" textlink="">
      <xdr:nvSpPr>
        <xdr:cNvPr id="376" name="楕円 375"/>
        <xdr:cNvSpPr/>
      </xdr:nvSpPr>
      <xdr:spPr>
        <a:xfrm>
          <a:off x="8699500" y="97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71542</xdr:rowOff>
    </xdr:from>
    <xdr:ext cx="534377" cy="259045"/>
    <xdr:sp macro="" textlink="">
      <xdr:nvSpPr>
        <xdr:cNvPr id="377" name="テキスト ボックス 376"/>
        <xdr:cNvSpPr txBox="1"/>
      </xdr:nvSpPr>
      <xdr:spPr>
        <a:xfrm>
          <a:off x="8483111" y="98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14372</xdr:rowOff>
    </xdr:from>
    <xdr:to>
      <xdr:col>41</xdr:col>
      <xdr:colOff>101600</xdr:colOff>
      <xdr:row>57</xdr:row>
      <xdr:rowOff>115972</xdr:rowOff>
    </xdr:to>
    <xdr:sp macro="" textlink="">
      <xdr:nvSpPr>
        <xdr:cNvPr id="378" name="楕円 377"/>
        <xdr:cNvSpPr/>
      </xdr:nvSpPr>
      <xdr:spPr>
        <a:xfrm>
          <a:off x="7810500" y="97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107099</xdr:rowOff>
    </xdr:from>
    <xdr:ext cx="534377" cy="259045"/>
    <xdr:sp macro="" textlink="">
      <xdr:nvSpPr>
        <xdr:cNvPr id="379" name="テキスト ボックス 378"/>
        <xdr:cNvSpPr txBox="1"/>
      </xdr:nvSpPr>
      <xdr:spPr>
        <a:xfrm>
          <a:off x="7594111" y="987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77470</xdr:rowOff>
    </xdr:from>
    <xdr:to>
      <xdr:col>36</xdr:col>
      <xdr:colOff>165100</xdr:colOff>
      <xdr:row>58</xdr:row>
      <xdr:rowOff>7620</xdr:rowOff>
    </xdr:to>
    <xdr:sp macro="" textlink="">
      <xdr:nvSpPr>
        <xdr:cNvPr id="380" name="楕円 379"/>
        <xdr:cNvSpPr/>
      </xdr:nvSpPr>
      <xdr:spPr>
        <a:xfrm>
          <a:off x="6921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170197</xdr:rowOff>
    </xdr:from>
    <xdr:ext cx="534377" cy="259045"/>
    <xdr:sp macro="" textlink="">
      <xdr:nvSpPr>
        <xdr:cNvPr id="381" name="テキスト ボックス 380"/>
        <xdr:cNvSpPr txBox="1"/>
      </xdr:nvSpPr>
      <xdr:spPr>
        <a:xfrm>
          <a:off x="6705111" y="994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111989</xdr:rowOff>
    </xdr:from>
    <xdr:to>
      <xdr:col>55</xdr:col>
      <xdr:colOff>0</xdr:colOff>
      <xdr:row>77</xdr:row>
      <xdr:rowOff>113646</xdr:rowOff>
    </xdr:to>
    <xdr:cxnSp macro="">
      <xdr:nvCxnSpPr>
        <xdr:cNvPr id="406" name="直線コネクタ 405"/>
        <xdr:cNvCxnSpPr/>
      </xdr:nvCxnSpPr>
      <xdr:spPr>
        <a:xfrm flipV="1">
          <a:off x="9639300" y="13313639"/>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7" name="普通建設事業費 （ うち新規整備　）平均値テキスト"/>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113646</xdr:rowOff>
    </xdr:from>
    <xdr:to>
      <xdr:col>50</xdr:col>
      <xdr:colOff>114300</xdr:colOff>
      <xdr:row>77</xdr:row>
      <xdr:rowOff>155947</xdr:rowOff>
    </xdr:to>
    <xdr:cxnSp macro="">
      <xdr:nvCxnSpPr>
        <xdr:cNvPr id="409" name="直線コネクタ 408"/>
        <xdr:cNvCxnSpPr/>
      </xdr:nvCxnSpPr>
      <xdr:spPr>
        <a:xfrm flipV="1">
          <a:off x="8750300" y="13315296"/>
          <a:ext cx="889000" cy="4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10" name="フローチャート: 判断 409"/>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11" name="テキスト ボックス 410"/>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154307</xdr:rowOff>
    </xdr:from>
    <xdr:to>
      <xdr:col>45</xdr:col>
      <xdr:colOff>177800</xdr:colOff>
      <xdr:row>77</xdr:row>
      <xdr:rowOff>155947</xdr:rowOff>
    </xdr:to>
    <xdr:cxnSp macro="">
      <xdr:nvCxnSpPr>
        <xdr:cNvPr id="412" name="直線コネクタ 411"/>
        <xdr:cNvCxnSpPr/>
      </xdr:nvCxnSpPr>
      <xdr:spPr>
        <a:xfrm>
          <a:off x="7861300" y="13355957"/>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3" name="フローチャート: 判断 412"/>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4" name="テキスト ボックス 413"/>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129573</xdr:rowOff>
    </xdr:from>
    <xdr:to>
      <xdr:col>41</xdr:col>
      <xdr:colOff>50800</xdr:colOff>
      <xdr:row>77</xdr:row>
      <xdr:rowOff>154307</xdr:rowOff>
    </xdr:to>
    <xdr:cxnSp macro="">
      <xdr:nvCxnSpPr>
        <xdr:cNvPr id="415" name="直線コネクタ 414"/>
        <xdr:cNvCxnSpPr/>
      </xdr:nvCxnSpPr>
      <xdr:spPr>
        <a:xfrm>
          <a:off x="6972300" y="13331223"/>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6" name="フローチャート: 判断 415"/>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7" name="テキスト ボックス 416"/>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8" name="フローチャート: 判断 417"/>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9" name="テキスト ボックス 418"/>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61189</xdr:rowOff>
    </xdr:from>
    <xdr:to>
      <xdr:col>55</xdr:col>
      <xdr:colOff>50800</xdr:colOff>
      <xdr:row>77</xdr:row>
      <xdr:rowOff>162789</xdr:rowOff>
    </xdr:to>
    <xdr:sp macro="" textlink="">
      <xdr:nvSpPr>
        <xdr:cNvPr id="425" name="楕円 424"/>
        <xdr:cNvSpPr/>
      </xdr:nvSpPr>
      <xdr:spPr>
        <a:xfrm>
          <a:off x="10426700" y="132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29729</xdr:rowOff>
    </xdr:from>
    <xdr:ext cx="534377" cy="259045"/>
    <xdr:sp macro="" textlink="">
      <xdr:nvSpPr>
        <xdr:cNvPr id="426" name="普通建設事業費 （ うち新規整備　）該当値テキスト"/>
        <xdr:cNvSpPr txBox="1"/>
      </xdr:nvSpPr>
      <xdr:spPr>
        <a:xfrm>
          <a:off x="10528300" y="1323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62846</xdr:rowOff>
    </xdr:from>
    <xdr:to>
      <xdr:col>50</xdr:col>
      <xdr:colOff>165100</xdr:colOff>
      <xdr:row>77</xdr:row>
      <xdr:rowOff>164446</xdr:rowOff>
    </xdr:to>
    <xdr:sp macro="" textlink="">
      <xdr:nvSpPr>
        <xdr:cNvPr id="427" name="楕円 426"/>
        <xdr:cNvSpPr/>
      </xdr:nvSpPr>
      <xdr:spPr>
        <a:xfrm>
          <a:off x="9588500" y="132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155573</xdr:rowOff>
    </xdr:from>
    <xdr:ext cx="534377" cy="259045"/>
    <xdr:sp macro="" textlink="">
      <xdr:nvSpPr>
        <xdr:cNvPr id="428" name="テキスト ボックス 427"/>
        <xdr:cNvSpPr txBox="1"/>
      </xdr:nvSpPr>
      <xdr:spPr>
        <a:xfrm>
          <a:off x="9372111" y="133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105147</xdr:rowOff>
    </xdr:from>
    <xdr:to>
      <xdr:col>46</xdr:col>
      <xdr:colOff>38100</xdr:colOff>
      <xdr:row>78</xdr:row>
      <xdr:rowOff>35297</xdr:rowOff>
    </xdr:to>
    <xdr:sp macro="" textlink="">
      <xdr:nvSpPr>
        <xdr:cNvPr id="429" name="楕円 428"/>
        <xdr:cNvSpPr/>
      </xdr:nvSpPr>
      <xdr:spPr>
        <a:xfrm>
          <a:off x="8699500" y="1330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26424</xdr:rowOff>
    </xdr:from>
    <xdr:ext cx="469744" cy="259045"/>
    <xdr:sp macro="" textlink="">
      <xdr:nvSpPr>
        <xdr:cNvPr id="430" name="テキスト ボックス 429"/>
        <xdr:cNvSpPr txBox="1"/>
      </xdr:nvSpPr>
      <xdr:spPr>
        <a:xfrm>
          <a:off x="8515428" y="1339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103507</xdr:rowOff>
    </xdr:from>
    <xdr:to>
      <xdr:col>41</xdr:col>
      <xdr:colOff>101600</xdr:colOff>
      <xdr:row>78</xdr:row>
      <xdr:rowOff>33657</xdr:rowOff>
    </xdr:to>
    <xdr:sp macro="" textlink="">
      <xdr:nvSpPr>
        <xdr:cNvPr id="431" name="楕円 430"/>
        <xdr:cNvSpPr/>
      </xdr:nvSpPr>
      <xdr:spPr>
        <a:xfrm>
          <a:off x="7810500" y="133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24784</xdr:rowOff>
    </xdr:from>
    <xdr:ext cx="469744" cy="259045"/>
    <xdr:sp macro="" textlink="">
      <xdr:nvSpPr>
        <xdr:cNvPr id="432" name="テキスト ボックス 431"/>
        <xdr:cNvSpPr txBox="1"/>
      </xdr:nvSpPr>
      <xdr:spPr>
        <a:xfrm>
          <a:off x="7626428" y="13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78773</xdr:rowOff>
    </xdr:from>
    <xdr:to>
      <xdr:col>36</xdr:col>
      <xdr:colOff>165100</xdr:colOff>
      <xdr:row>78</xdr:row>
      <xdr:rowOff>8923</xdr:rowOff>
    </xdr:to>
    <xdr:sp macro="" textlink="">
      <xdr:nvSpPr>
        <xdr:cNvPr id="433" name="楕円 432"/>
        <xdr:cNvSpPr/>
      </xdr:nvSpPr>
      <xdr:spPr>
        <a:xfrm>
          <a:off x="6921500" y="1328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50</xdr:rowOff>
    </xdr:from>
    <xdr:ext cx="534377" cy="259045"/>
    <xdr:sp macro="" textlink="">
      <xdr:nvSpPr>
        <xdr:cNvPr id="434" name="テキスト ボックス 433"/>
        <xdr:cNvSpPr txBox="1"/>
      </xdr:nvSpPr>
      <xdr:spPr>
        <a:xfrm>
          <a:off x="6705111" y="133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88557</xdr:rowOff>
    </xdr:from>
    <xdr:to>
      <xdr:col>55</xdr:col>
      <xdr:colOff>0</xdr:colOff>
      <xdr:row>97</xdr:row>
      <xdr:rowOff>140843</xdr:rowOff>
    </xdr:to>
    <xdr:cxnSp macro="">
      <xdr:nvCxnSpPr>
        <xdr:cNvPr id="463" name="直線コネクタ 462"/>
        <xdr:cNvCxnSpPr/>
      </xdr:nvCxnSpPr>
      <xdr:spPr>
        <a:xfrm flipV="1">
          <a:off x="9639300" y="16719207"/>
          <a:ext cx="838200" cy="5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4" name="普通建設事業費 （ うち更新整備　）平均値テキスト"/>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31280</xdr:rowOff>
    </xdr:from>
    <xdr:to>
      <xdr:col>50</xdr:col>
      <xdr:colOff>114300</xdr:colOff>
      <xdr:row>97</xdr:row>
      <xdr:rowOff>140843</xdr:rowOff>
    </xdr:to>
    <xdr:cxnSp macro="">
      <xdr:nvCxnSpPr>
        <xdr:cNvPr id="466" name="直線コネクタ 465"/>
        <xdr:cNvCxnSpPr/>
      </xdr:nvCxnSpPr>
      <xdr:spPr>
        <a:xfrm>
          <a:off x="8750300" y="16490480"/>
          <a:ext cx="889000" cy="28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8" name="テキスト ボックス 467"/>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31280</xdr:rowOff>
    </xdr:from>
    <xdr:to>
      <xdr:col>45</xdr:col>
      <xdr:colOff>177800</xdr:colOff>
      <xdr:row>97</xdr:row>
      <xdr:rowOff>30886</xdr:rowOff>
    </xdr:to>
    <xdr:cxnSp macro="">
      <xdr:nvCxnSpPr>
        <xdr:cNvPr id="469" name="直線コネクタ 468"/>
        <xdr:cNvCxnSpPr/>
      </xdr:nvCxnSpPr>
      <xdr:spPr>
        <a:xfrm flipV="1">
          <a:off x="7861300" y="16490480"/>
          <a:ext cx="889000" cy="1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71" name="テキスト ボックス 470"/>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30886</xdr:rowOff>
    </xdr:from>
    <xdr:to>
      <xdr:col>41</xdr:col>
      <xdr:colOff>50800</xdr:colOff>
      <xdr:row>97</xdr:row>
      <xdr:rowOff>118771</xdr:rowOff>
    </xdr:to>
    <xdr:cxnSp macro="">
      <xdr:nvCxnSpPr>
        <xdr:cNvPr id="472" name="直線コネクタ 471"/>
        <xdr:cNvCxnSpPr/>
      </xdr:nvCxnSpPr>
      <xdr:spPr>
        <a:xfrm flipV="1">
          <a:off x="6972300" y="16661536"/>
          <a:ext cx="889000" cy="8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4" name="テキスト ボックス 473"/>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6" name="テキスト ボックス 475"/>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37757</xdr:rowOff>
    </xdr:from>
    <xdr:to>
      <xdr:col>55</xdr:col>
      <xdr:colOff>50800</xdr:colOff>
      <xdr:row>97</xdr:row>
      <xdr:rowOff>139357</xdr:rowOff>
    </xdr:to>
    <xdr:sp macro="" textlink="">
      <xdr:nvSpPr>
        <xdr:cNvPr id="482" name="楕円 481"/>
        <xdr:cNvSpPr/>
      </xdr:nvSpPr>
      <xdr:spPr>
        <a:xfrm>
          <a:off x="10426700" y="1666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124134</xdr:rowOff>
    </xdr:from>
    <xdr:ext cx="534377" cy="259045"/>
    <xdr:sp macro="" textlink="">
      <xdr:nvSpPr>
        <xdr:cNvPr id="483" name="普通建設事業費 （ うち更新整備　）該当値テキスト"/>
        <xdr:cNvSpPr txBox="1"/>
      </xdr:nvSpPr>
      <xdr:spPr>
        <a:xfrm>
          <a:off x="10528300" y="1658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90043</xdr:rowOff>
    </xdr:from>
    <xdr:to>
      <xdr:col>50</xdr:col>
      <xdr:colOff>165100</xdr:colOff>
      <xdr:row>98</xdr:row>
      <xdr:rowOff>20193</xdr:rowOff>
    </xdr:to>
    <xdr:sp macro="" textlink="">
      <xdr:nvSpPr>
        <xdr:cNvPr id="484" name="楕円 483"/>
        <xdr:cNvSpPr/>
      </xdr:nvSpPr>
      <xdr:spPr>
        <a:xfrm>
          <a:off x="9588500" y="167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11320</xdr:rowOff>
    </xdr:from>
    <xdr:ext cx="534377" cy="259045"/>
    <xdr:sp macro="" textlink="">
      <xdr:nvSpPr>
        <xdr:cNvPr id="485" name="テキスト ボックス 484"/>
        <xdr:cNvSpPr txBox="1"/>
      </xdr:nvSpPr>
      <xdr:spPr>
        <a:xfrm>
          <a:off x="9372111" y="168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151930</xdr:rowOff>
    </xdr:from>
    <xdr:to>
      <xdr:col>46</xdr:col>
      <xdr:colOff>38100</xdr:colOff>
      <xdr:row>96</xdr:row>
      <xdr:rowOff>82080</xdr:rowOff>
    </xdr:to>
    <xdr:sp macro="" textlink="">
      <xdr:nvSpPr>
        <xdr:cNvPr id="486" name="楕円 485"/>
        <xdr:cNvSpPr/>
      </xdr:nvSpPr>
      <xdr:spPr>
        <a:xfrm>
          <a:off x="8699500" y="164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98607</xdr:rowOff>
    </xdr:from>
    <xdr:ext cx="534377" cy="259045"/>
    <xdr:sp macro="" textlink="">
      <xdr:nvSpPr>
        <xdr:cNvPr id="487" name="テキスト ボックス 486"/>
        <xdr:cNvSpPr txBox="1"/>
      </xdr:nvSpPr>
      <xdr:spPr>
        <a:xfrm>
          <a:off x="8483111" y="1621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151536</xdr:rowOff>
    </xdr:from>
    <xdr:to>
      <xdr:col>41</xdr:col>
      <xdr:colOff>101600</xdr:colOff>
      <xdr:row>97</xdr:row>
      <xdr:rowOff>81686</xdr:rowOff>
    </xdr:to>
    <xdr:sp macro="" textlink="">
      <xdr:nvSpPr>
        <xdr:cNvPr id="488" name="楕円 487"/>
        <xdr:cNvSpPr/>
      </xdr:nvSpPr>
      <xdr:spPr>
        <a:xfrm>
          <a:off x="7810500" y="1661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72813</xdr:rowOff>
    </xdr:from>
    <xdr:ext cx="534377" cy="259045"/>
    <xdr:sp macro="" textlink="">
      <xdr:nvSpPr>
        <xdr:cNvPr id="489" name="テキスト ボックス 488"/>
        <xdr:cNvSpPr txBox="1"/>
      </xdr:nvSpPr>
      <xdr:spPr>
        <a:xfrm>
          <a:off x="7594111" y="1670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67971</xdr:rowOff>
    </xdr:from>
    <xdr:to>
      <xdr:col>36</xdr:col>
      <xdr:colOff>165100</xdr:colOff>
      <xdr:row>97</xdr:row>
      <xdr:rowOff>169571</xdr:rowOff>
    </xdr:to>
    <xdr:sp macro="" textlink="">
      <xdr:nvSpPr>
        <xdr:cNvPr id="490" name="楕円 489"/>
        <xdr:cNvSpPr/>
      </xdr:nvSpPr>
      <xdr:spPr>
        <a:xfrm>
          <a:off x="6921500" y="166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160698</xdr:rowOff>
    </xdr:from>
    <xdr:ext cx="534377" cy="259045"/>
    <xdr:sp macro="" textlink="">
      <xdr:nvSpPr>
        <xdr:cNvPr id="491" name="テキスト ボックス 490"/>
        <xdr:cNvSpPr txBox="1"/>
      </xdr:nvSpPr>
      <xdr:spPr>
        <a:xfrm>
          <a:off x="6705111" y="167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5" name="直線コネクタ 514"/>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8" name="災害復旧事業費最大値テキスト"/>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9" name="直線コネクタ 518"/>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1245</xdr:rowOff>
    </xdr:from>
    <xdr:to>
      <xdr:col>85</xdr:col>
      <xdr:colOff>127000</xdr:colOff>
      <xdr:row>39</xdr:row>
      <xdr:rowOff>37033</xdr:rowOff>
    </xdr:to>
    <xdr:cxnSp macro="">
      <xdr:nvCxnSpPr>
        <xdr:cNvPr id="520" name="直線コネクタ 519"/>
        <xdr:cNvCxnSpPr/>
      </xdr:nvCxnSpPr>
      <xdr:spPr>
        <a:xfrm>
          <a:off x="15481300" y="6687795"/>
          <a:ext cx="838200" cy="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21" name="災害復旧事業費平均値テキスト"/>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2" name="フローチャート: 判断 521"/>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170574</xdr:rowOff>
    </xdr:from>
    <xdr:to>
      <xdr:col>81</xdr:col>
      <xdr:colOff>50800</xdr:colOff>
      <xdr:row>39</xdr:row>
      <xdr:rowOff>1245</xdr:rowOff>
    </xdr:to>
    <xdr:cxnSp macro="">
      <xdr:nvCxnSpPr>
        <xdr:cNvPr id="523" name="直線コネクタ 522"/>
        <xdr:cNvCxnSpPr/>
      </xdr:nvCxnSpPr>
      <xdr:spPr>
        <a:xfrm>
          <a:off x="14592300" y="6685674"/>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4" name="フローチャート: 判断 523"/>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5" name="テキスト ボックス 524"/>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157988</xdr:rowOff>
    </xdr:from>
    <xdr:to>
      <xdr:col>76</xdr:col>
      <xdr:colOff>114300</xdr:colOff>
      <xdr:row>38</xdr:row>
      <xdr:rowOff>170574</xdr:rowOff>
    </xdr:to>
    <xdr:cxnSp macro="">
      <xdr:nvCxnSpPr>
        <xdr:cNvPr id="526" name="直線コネクタ 525"/>
        <xdr:cNvCxnSpPr/>
      </xdr:nvCxnSpPr>
      <xdr:spPr>
        <a:xfrm>
          <a:off x="13703300" y="6673088"/>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7" name="フローチャート: 判断 526"/>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8" name="テキスト ボックス 527"/>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157988</xdr:rowOff>
    </xdr:from>
    <xdr:to>
      <xdr:col>71</xdr:col>
      <xdr:colOff>177800</xdr:colOff>
      <xdr:row>39</xdr:row>
      <xdr:rowOff>27622</xdr:rowOff>
    </xdr:to>
    <xdr:cxnSp macro="">
      <xdr:nvCxnSpPr>
        <xdr:cNvPr id="529" name="直線コネクタ 528"/>
        <xdr:cNvCxnSpPr/>
      </xdr:nvCxnSpPr>
      <xdr:spPr>
        <a:xfrm flipV="1">
          <a:off x="12814300" y="6673088"/>
          <a:ext cx="889000" cy="4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30" name="フローチャート: 判断 529"/>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31" name="テキスト ボックス 530"/>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2" name="フローチャート: 判断 531"/>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3" name="テキスト ボックス 532"/>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157683</xdr:rowOff>
    </xdr:from>
    <xdr:to>
      <xdr:col>85</xdr:col>
      <xdr:colOff>177800</xdr:colOff>
      <xdr:row>39</xdr:row>
      <xdr:rowOff>87833</xdr:rowOff>
    </xdr:to>
    <xdr:sp macro="" textlink="">
      <xdr:nvSpPr>
        <xdr:cNvPr id="539" name="楕円 538"/>
        <xdr:cNvSpPr/>
      </xdr:nvSpPr>
      <xdr:spPr>
        <a:xfrm>
          <a:off x="16268700" y="66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72610</xdr:rowOff>
    </xdr:from>
    <xdr:ext cx="378565" cy="259045"/>
    <xdr:sp macro="" textlink="">
      <xdr:nvSpPr>
        <xdr:cNvPr id="540" name="災害復旧事業費該当値テキスト"/>
        <xdr:cNvSpPr txBox="1"/>
      </xdr:nvSpPr>
      <xdr:spPr>
        <a:xfrm>
          <a:off x="16370300" y="6587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121895</xdr:rowOff>
    </xdr:from>
    <xdr:to>
      <xdr:col>81</xdr:col>
      <xdr:colOff>101600</xdr:colOff>
      <xdr:row>39</xdr:row>
      <xdr:rowOff>52045</xdr:rowOff>
    </xdr:to>
    <xdr:sp macro="" textlink="">
      <xdr:nvSpPr>
        <xdr:cNvPr id="541" name="楕円 540"/>
        <xdr:cNvSpPr/>
      </xdr:nvSpPr>
      <xdr:spPr>
        <a:xfrm>
          <a:off x="15430500" y="66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43172</xdr:rowOff>
    </xdr:from>
    <xdr:ext cx="469744" cy="259045"/>
    <xdr:sp macro="" textlink="">
      <xdr:nvSpPr>
        <xdr:cNvPr id="542" name="テキスト ボックス 541"/>
        <xdr:cNvSpPr txBox="1"/>
      </xdr:nvSpPr>
      <xdr:spPr>
        <a:xfrm>
          <a:off x="15246428" y="672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119774</xdr:rowOff>
    </xdr:from>
    <xdr:to>
      <xdr:col>76</xdr:col>
      <xdr:colOff>165100</xdr:colOff>
      <xdr:row>39</xdr:row>
      <xdr:rowOff>49924</xdr:rowOff>
    </xdr:to>
    <xdr:sp macro="" textlink="">
      <xdr:nvSpPr>
        <xdr:cNvPr id="543" name="楕円 542"/>
        <xdr:cNvSpPr/>
      </xdr:nvSpPr>
      <xdr:spPr>
        <a:xfrm>
          <a:off x="14541500" y="66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41051</xdr:rowOff>
    </xdr:from>
    <xdr:ext cx="469744" cy="259045"/>
    <xdr:sp macro="" textlink="">
      <xdr:nvSpPr>
        <xdr:cNvPr id="544" name="テキスト ボックス 543"/>
        <xdr:cNvSpPr txBox="1"/>
      </xdr:nvSpPr>
      <xdr:spPr>
        <a:xfrm>
          <a:off x="14357428" y="672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107188</xdr:rowOff>
    </xdr:from>
    <xdr:to>
      <xdr:col>72</xdr:col>
      <xdr:colOff>38100</xdr:colOff>
      <xdr:row>39</xdr:row>
      <xdr:rowOff>37338</xdr:rowOff>
    </xdr:to>
    <xdr:sp macro="" textlink="">
      <xdr:nvSpPr>
        <xdr:cNvPr id="545" name="楕円 544"/>
        <xdr:cNvSpPr/>
      </xdr:nvSpPr>
      <xdr:spPr>
        <a:xfrm>
          <a:off x="13652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28465</xdr:rowOff>
    </xdr:from>
    <xdr:ext cx="469744" cy="259045"/>
    <xdr:sp macro="" textlink="">
      <xdr:nvSpPr>
        <xdr:cNvPr id="546" name="テキスト ボックス 545"/>
        <xdr:cNvSpPr txBox="1"/>
      </xdr:nvSpPr>
      <xdr:spPr>
        <a:xfrm>
          <a:off x="13468428" y="671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148272</xdr:rowOff>
    </xdr:from>
    <xdr:to>
      <xdr:col>67</xdr:col>
      <xdr:colOff>101600</xdr:colOff>
      <xdr:row>39</xdr:row>
      <xdr:rowOff>78422</xdr:rowOff>
    </xdr:to>
    <xdr:sp macro="" textlink="">
      <xdr:nvSpPr>
        <xdr:cNvPr id="547" name="楕円 546"/>
        <xdr:cNvSpPr/>
      </xdr:nvSpPr>
      <xdr:spPr>
        <a:xfrm>
          <a:off x="12763500" y="66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69549</xdr:rowOff>
    </xdr:from>
    <xdr:ext cx="469744" cy="259045"/>
    <xdr:sp macro="" textlink="">
      <xdr:nvSpPr>
        <xdr:cNvPr id="548" name="テキスト ボックス 547"/>
        <xdr:cNvSpPr txBox="1"/>
      </xdr:nvSpPr>
      <xdr:spPr>
        <a:xfrm>
          <a:off x="12579428" y="675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1" name="直線コネクタ 620"/>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2" name="公債費最小値テキスト"/>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3" name="直線コネクタ 622"/>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4" name="公債費最大値テキスト"/>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5" name="直線コネクタ 624"/>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97561</xdr:rowOff>
    </xdr:from>
    <xdr:to>
      <xdr:col>85</xdr:col>
      <xdr:colOff>127000</xdr:colOff>
      <xdr:row>76</xdr:row>
      <xdr:rowOff>137849</xdr:rowOff>
    </xdr:to>
    <xdr:cxnSp macro="">
      <xdr:nvCxnSpPr>
        <xdr:cNvPr id="626" name="直線コネクタ 625"/>
        <xdr:cNvCxnSpPr/>
      </xdr:nvCxnSpPr>
      <xdr:spPr>
        <a:xfrm>
          <a:off x="15481300" y="13127761"/>
          <a:ext cx="838200" cy="4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7" name="公債費平均値テキスト"/>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8" name="フローチャート: 判断 627"/>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55812</xdr:rowOff>
    </xdr:from>
    <xdr:to>
      <xdr:col>81</xdr:col>
      <xdr:colOff>50800</xdr:colOff>
      <xdr:row>76</xdr:row>
      <xdr:rowOff>97561</xdr:rowOff>
    </xdr:to>
    <xdr:cxnSp macro="">
      <xdr:nvCxnSpPr>
        <xdr:cNvPr id="629" name="直線コネクタ 628"/>
        <xdr:cNvCxnSpPr/>
      </xdr:nvCxnSpPr>
      <xdr:spPr>
        <a:xfrm>
          <a:off x="14592300" y="13086012"/>
          <a:ext cx="889000" cy="4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30" name="フローチャート: 判断 629"/>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31" name="テキスト ボックス 630"/>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42233</xdr:rowOff>
    </xdr:from>
    <xdr:to>
      <xdr:col>76</xdr:col>
      <xdr:colOff>114300</xdr:colOff>
      <xdr:row>76</xdr:row>
      <xdr:rowOff>55812</xdr:rowOff>
    </xdr:to>
    <xdr:cxnSp macro="">
      <xdr:nvCxnSpPr>
        <xdr:cNvPr id="632" name="直線コネクタ 631"/>
        <xdr:cNvCxnSpPr/>
      </xdr:nvCxnSpPr>
      <xdr:spPr>
        <a:xfrm>
          <a:off x="13703300" y="13072433"/>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3" name="フローチャート: 判断 632"/>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4" name="テキスト ボックス 633"/>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21605</xdr:rowOff>
    </xdr:from>
    <xdr:to>
      <xdr:col>71</xdr:col>
      <xdr:colOff>177800</xdr:colOff>
      <xdr:row>76</xdr:row>
      <xdr:rowOff>42233</xdr:rowOff>
    </xdr:to>
    <xdr:cxnSp macro="">
      <xdr:nvCxnSpPr>
        <xdr:cNvPr id="635" name="直線コネクタ 634"/>
        <xdr:cNvCxnSpPr/>
      </xdr:nvCxnSpPr>
      <xdr:spPr>
        <a:xfrm>
          <a:off x="12814300" y="12880355"/>
          <a:ext cx="889000" cy="19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6" name="フローチャート: 判断 635"/>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7" name="テキスト ボックス 636"/>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8" name="フローチャート: 判断 637"/>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9" name="テキスト ボックス 638"/>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87049</xdr:rowOff>
    </xdr:from>
    <xdr:to>
      <xdr:col>85</xdr:col>
      <xdr:colOff>177800</xdr:colOff>
      <xdr:row>77</xdr:row>
      <xdr:rowOff>17199</xdr:rowOff>
    </xdr:to>
    <xdr:sp macro="" textlink="">
      <xdr:nvSpPr>
        <xdr:cNvPr id="645" name="楕円 644"/>
        <xdr:cNvSpPr/>
      </xdr:nvSpPr>
      <xdr:spPr>
        <a:xfrm>
          <a:off x="16268700" y="1311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65476</xdr:rowOff>
    </xdr:from>
    <xdr:ext cx="534377" cy="259045"/>
    <xdr:sp macro="" textlink="">
      <xdr:nvSpPr>
        <xdr:cNvPr id="646" name="公債費該当値テキスト"/>
        <xdr:cNvSpPr txBox="1"/>
      </xdr:nvSpPr>
      <xdr:spPr>
        <a:xfrm>
          <a:off x="16370300" y="1309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46761</xdr:rowOff>
    </xdr:from>
    <xdr:to>
      <xdr:col>81</xdr:col>
      <xdr:colOff>101600</xdr:colOff>
      <xdr:row>76</xdr:row>
      <xdr:rowOff>148361</xdr:rowOff>
    </xdr:to>
    <xdr:sp macro="" textlink="">
      <xdr:nvSpPr>
        <xdr:cNvPr id="647" name="楕円 646"/>
        <xdr:cNvSpPr/>
      </xdr:nvSpPr>
      <xdr:spPr>
        <a:xfrm>
          <a:off x="15430500" y="130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164888</xdr:rowOff>
    </xdr:from>
    <xdr:ext cx="534377" cy="259045"/>
    <xdr:sp macro="" textlink="">
      <xdr:nvSpPr>
        <xdr:cNvPr id="648" name="テキスト ボックス 647"/>
        <xdr:cNvSpPr txBox="1"/>
      </xdr:nvSpPr>
      <xdr:spPr>
        <a:xfrm>
          <a:off x="15214111" y="1285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5012</xdr:rowOff>
    </xdr:from>
    <xdr:to>
      <xdr:col>76</xdr:col>
      <xdr:colOff>165100</xdr:colOff>
      <xdr:row>76</xdr:row>
      <xdr:rowOff>106612</xdr:rowOff>
    </xdr:to>
    <xdr:sp macro="" textlink="">
      <xdr:nvSpPr>
        <xdr:cNvPr id="649" name="楕円 648"/>
        <xdr:cNvSpPr/>
      </xdr:nvSpPr>
      <xdr:spPr>
        <a:xfrm>
          <a:off x="14541500" y="130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123138</xdr:rowOff>
    </xdr:from>
    <xdr:ext cx="534377" cy="259045"/>
    <xdr:sp macro="" textlink="">
      <xdr:nvSpPr>
        <xdr:cNvPr id="650" name="テキスト ボックス 649"/>
        <xdr:cNvSpPr txBox="1"/>
      </xdr:nvSpPr>
      <xdr:spPr>
        <a:xfrm>
          <a:off x="14325111" y="128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162883</xdr:rowOff>
    </xdr:from>
    <xdr:to>
      <xdr:col>72</xdr:col>
      <xdr:colOff>38100</xdr:colOff>
      <xdr:row>76</xdr:row>
      <xdr:rowOff>93033</xdr:rowOff>
    </xdr:to>
    <xdr:sp macro="" textlink="">
      <xdr:nvSpPr>
        <xdr:cNvPr id="651" name="楕円 650"/>
        <xdr:cNvSpPr/>
      </xdr:nvSpPr>
      <xdr:spPr>
        <a:xfrm>
          <a:off x="13652500" y="1302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109559</xdr:rowOff>
    </xdr:from>
    <xdr:ext cx="534377" cy="259045"/>
    <xdr:sp macro="" textlink="">
      <xdr:nvSpPr>
        <xdr:cNvPr id="652" name="テキスト ボックス 651"/>
        <xdr:cNvSpPr txBox="1"/>
      </xdr:nvSpPr>
      <xdr:spPr>
        <a:xfrm>
          <a:off x="13436111" y="127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142255</xdr:rowOff>
    </xdr:from>
    <xdr:to>
      <xdr:col>67</xdr:col>
      <xdr:colOff>101600</xdr:colOff>
      <xdr:row>75</xdr:row>
      <xdr:rowOff>72405</xdr:rowOff>
    </xdr:to>
    <xdr:sp macro="" textlink="">
      <xdr:nvSpPr>
        <xdr:cNvPr id="653" name="楕円 652"/>
        <xdr:cNvSpPr/>
      </xdr:nvSpPr>
      <xdr:spPr>
        <a:xfrm>
          <a:off x="12763500" y="128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88932</xdr:rowOff>
    </xdr:from>
    <xdr:ext cx="534377" cy="259045"/>
    <xdr:sp macro="" textlink="">
      <xdr:nvSpPr>
        <xdr:cNvPr id="654" name="テキスト ボックス 653"/>
        <xdr:cNvSpPr txBox="1"/>
      </xdr:nvSpPr>
      <xdr:spPr>
        <a:xfrm>
          <a:off x="12547111" y="1260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8" name="直線コネクタ 677"/>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9" name="積立金最小値テキスト"/>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80" name="直線コネクタ 679"/>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1" name="積立金最大値テキスト"/>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2" name="直線コネクタ 681"/>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158255</xdr:rowOff>
    </xdr:from>
    <xdr:to>
      <xdr:col>85</xdr:col>
      <xdr:colOff>127000</xdr:colOff>
      <xdr:row>98</xdr:row>
      <xdr:rowOff>36474</xdr:rowOff>
    </xdr:to>
    <xdr:cxnSp macro="">
      <xdr:nvCxnSpPr>
        <xdr:cNvPr id="683" name="直線コネクタ 682"/>
        <xdr:cNvCxnSpPr/>
      </xdr:nvCxnSpPr>
      <xdr:spPr>
        <a:xfrm>
          <a:off x="15481300" y="16788905"/>
          <a:ext cx="838200" cy="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4" name="積立金平均値テキスト"/>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5" name="フローチャート: 判断 684"/>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158255</xdr:rowOff>
    </xdr:from>
    <xdr:to>
      <xdr:col>81</xdr:col>
      <xdr:colOff>50800</xdr:colOff>
      <xdr:row>97</xdr:row>
      <xdr:rowOff>160452</xdr:rowOff>
    </xdr:to>
    <xdr:cxnSp macro="">
      <xdr:nvCxnSpPr>
        <xdr:cNvPr id="686" name="直線コネクタ 685"/>
        <xdr:cNvCxnSpPr/>
      </xdr:nvCxnSpPr>
      <xdr:spPr>
        <a:xfrm flipV="1">
          <a:off x="14592300" y="16788905"/>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7" name="フローチャート: 判断 686"/>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8" name="テキスト ボックス 687"/>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99492</xdr:rowOff>
    </xdr:from>
    <xdr:to>
      <xdr:col>76</xdr:col>
      <xdr:colOff>114300</xdr:colOff>
      <xdr:row>97</xdr:row>
      <xdr:rowOff>160452</xdr:rowOff>
    </xdr:to>
    <xdr:cxnSp macro="">
      <xdr:nvCxnSpPr>
        <xdr:cNvPr id="689" name="直線コネクタ 688"/>
        <xdr:cNvCxnSpPr/>
      </xdr:nvCxnSpPr>
      <xdr:spPr>
        <a:xfrm>
          <a:off x="13703300" y="16730142"/>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90" name="フローチャート: 判断 689"/>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91" name="テキスト ボックス 690"/>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104953</xdr:rowOff>
    </xdr:from>
    <xdr:to>
      <xdr:col>71</xdr:col>
      <xdr:colOff>177800</xdr:colOff>
      <xdr:row>97</xdr:row>
      <xdr:rowOff>99492</xdr:rowOff>
    </xdr:to>
    <xdr:cxnSp macro="">
      <xdr:nvCxnSpPr>
        <xdr:cNvPr id="692" name="直線コネクタ 691"/>
        <xdr:cNvCxnSpPr/>
      </xdr:nvCxnSpPr>
      <xdr:spPr>
        <a:xfrm>
          <a:off x="12814300" y="16564153"/>
          <a:ext cx="889000" cy="1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3" name="フローチャート: 判断 692"/>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94" name="テキスト ボックス 693"/>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5" name="フローチャート: 判断 694"/>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6" name="テキスト ボックス 695"/>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157124</xdr:rowOff>
    </xdr:from>
    <xdr:to>
      <xdr:col>85</xdr:col>
      <xdr:colOff>177800</xdr:colOff>
      <xdr:row>98</xdr:row>
      <xdr:rowOff>87274</xdr:rowOff>
    </xdr:to>
    <xdr:sp macro="" textlink="">
      <xdr:nvSpPr>
        <xdr:cNvPr id="702" name="楕円 701"/>
        <xdr:cNvSpPr/>
      </xdr:nvSpPr>
      <xdr:spPr>
        <a:xfrm>
          <a:off x="16268700" y="1678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135551</xdr:rowOff>
    </xdr:from>
    <xdr:ext cx="534377" cy="259045"/>
    <xdr:sp macro="" textlink="">
      <xdr:nvSpPr>
        <xdr:cNvPr id="703" name="積立金該当値テキスト"/>
        <xdr:cNvSpPr txBox="1"/>
      </xdr:nvSpPr>
      <xdr:spPr>
        <a:xfrm>
          <a:off x="16370300" y="1676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107455</xdr:rowOff>
    </xdr:from>
    <xdr:to>
      <xdr:col>81</xdr:col>
      <xdr:colOff>101600</xdr:colOff>
      <xdr:row>98</xdr:row>
      <xdr:rowOff>37605</xdr:rowOff>
    </xdr:to>
    <xdr:sp macro="" textlink="">
      <xdr:nvSpPr>
        <xdr:cNvPr id="704" name="楕円 703"/>
        <xdr:cNvSpPr/>
      </xdr:nvSpPr>
      <xdr:spPr>
        <a:xfrm>
          <a:off x="15430500" y="167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54132</xdr:rowOff>
    </xdr:from>
    <xdr:ext cx="534377" cy="259045"/>
    <xdr:sp macro="" textlink="">
      <xdr:nvSpPr>
        <xdr:cNvPr id="705" name="テキスト ボックス 704"/>
        <xdr:cNvSpPr txBox="1"/>
      </xdr:nvSpPr>
      <xdr:spPr>
        <a:xfrm>
          <a:off x="15214111" y="1651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109652</xdr:rowOff>
    </xdr:from>
    <xdr:to>
      <xdr:col>76</xdr:col>
      <xdr:colOff>165100</xdr:colOff>
      <xdr:row>98</xdr:row>
      <xdr:rowOff>39802</xdr:rowOff>
    </xdr:to>
    <xdr:sp macro="" textlink="">
      <xdr:nvSpPr>
        <xdr:cNvPr id="706" name="楕円 705"/>
        <xdr:cNvSpPr/>
      </xdr:nvSpPr>
      <xdr:spPr>
        <a:xfrm>
          <a:off x="14541500" y="167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56329</xdr:rowOff>
    </xdr:from>
    <xdr:ext cx="534377" cy="259045"/>
    <xdr:sp macro="" textlink="">
      <xdr:nvSpPr>
        <xdr:cNvPr id="707" name="テキスト ボックス 706"/>
        <xdr:cNvSpPr txBox="1"/>
      </xdr:nvSpPr>
      <xdr:spPr>
        <a:xfrm>
          <a:off x="14325111" y="165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48692</xdr:rowOff>
    </xdr:from>
    <xdr:to>
      <xdr:col>72</xdr:col>
      <xdr:colOff>38100</xdr:colOff>
      <xdr:row>97</xdr:row>
      <xdr:rowOff>150292</xdr:rowOff>
    </xdr:to>
    <xdr:sp macro="" textlink="">
      <xdr:nvSpPr>
        <xdr:cNvPr id="708" name="楕円 707"/>
        <xdr:cNvSpPr/>
      </xdr:nvSpPr>
      <xdr:spPr>
        <a:xfrm>
          <a:off x="13652500" y="166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166819</xdr:rowOff>
    </xdr:from>
    <xdr:ext cx="534377" cy="259045"/>
    <xdr:sp macro="" textlink="">
      <xdr:nvSpPr>
        <xdr:cNvPr id="709" name="テキスト ボックス 708"/>
        <xdr:cNvSpPr txBox="1"/>
      </xdr:nvSpPr>
      <xdr:spPr>
        <a:xfrm>
          <a:off x="13436111" y="164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54153</xdr:rowOff>
    </xdr:from>
    <xdr:to>
      <xdr:col>67</xdr:col>
      <xdr:colOff>101600</xdr:colOff>
      <xdr:row>96</xdr:row>
      <xdr:rowOff>155753</xdr:rowOff>
    </xdr:to>
    <xdr:sp macro="" textlink="">
      <xdr:nvSpPr>
        <xdr:cNvPr id="710" name="楕円 709"/>
        <xdr:cNvSpPr/>
      </xdr:nvSpPr>
      <xdr:spPr>
        <a:xfrm>
          <a:off x="12763500" y="165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830</xdr:rowOff>
    </xdr:from>
    <xdr:ext cx="534377" cy="259045"/>
    <xdr:sp macro="" textlink="">
      <xdr:nvSpPr>
        <xdr:cNvPr id="711" name="テキスト ボックス 710"/>
        <xdr:cNvSpPr txBox="1"/>
      </xdr:nvSpPr>
      <xdr:spPr>
        <a:xfrm>
          <a:off x="12547111" y="1628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3" name="直線コネクタ 732"/>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6" name="投資及び出資金最大値テキスト"/>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7" name="直線コネクタ 736"/>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150536</xdr:rowOff>
    </xdr:from>
    <xdr:to>
      <xdr:col>116</xdr:col>
      <xdr:colOff>63500</xdr:colOff>
      <xdr:row>36</xdr:row>
      <xdr:rowOff>25995</xdr:rowOff>
    </xdr:to>
    <xdr:cxnSp macro="">
      <xdr:nvCxnSpPr>
        <xdr:cNvPr id="738" name="直線コネクタ 737"/>
        <xdr:cNvCxnSpPr/>
      </xdr:nvCxnSpPr>
      <xdr:spPr>
        <a:xfrm>
          <a:off x="21323300" y="6151286"/>
          <a:ext cx="8382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9" name="投資及び出資金平均値テキスト"/>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40" name="フローチャート: 判断 739"/>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150536</xdr:rowOff>
    </xdr:from>
    <xdr:to>
      <xdr:col>111</xdr:col>
      <xdr:colOff>177800</xdr:colOff>
      <xdr:row>38</xdr:row>
      <xdr:rowOff>58227</xdr:rowOff>
    </xdr:to>
    <xdr:cxnSp macro="">
      <xdr:nvCxnSpPr>
        <xdr:cNvPr id="741" name="直線コネクタ 740"/>
        <xdr:cNvCxnSpPr/>
      </xdr:nvCxnSpPr>
      <xdr:spPr>
        <a:xfrm flipV="1">
          <a:off x="20434300" y="6151286"/>
          <a:ext cx="889000" cy="42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2" name="フローチャート: 判断 741"/>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3" name="テキスト ボックス 742"/>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1031</xdr:rowOff>
    </xdr:from>
    <xdr:to>
      <xdr:col>107</xdr:col>
      <xdr:colOff>50800</xdr:colOff>
      <xdr:row>38</xdr:row>
      <xdr:rowOff>58227</xdr:rowOff>
    </xdr:to>
    <xdr:cxnSp macro="">
      <xdr:nvCxnSpPr>
        <xdr:cNvPr id="744" name="直線コネクタ 743"/>
        <xdr:cNvCxnSpPr/>
      </xdr:nvCxnSpPr>
      <xdr:spPr>
        <a:xfrm>
          <a:off x="19545300" y="6516131"/>
          <a:ext cx="8890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5" name="フローチャート: 判断 744"/>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6" name="テキスト ボックス 745"/>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1031</xdr:rowOff>
    </xdr:from>
    <xdr:to>
      <xdr:col>102</xdr:col>
      <xdr:colOff>114300</xdr:colOff>
      <xdr:row>38</xdr:row>
      <xdr:rowOff>111399</xdr:rowOff>
    </xdr:to>
    <xdr:cxnSp macro="">
      <xdr:nvCxnSpPr>
        <xdr:cNvPr id="747" name="直線コネクタ 746"/>
        <xdr:cNvCxnSpPr/>
      </xdr:nvCxnSpPr>
      <xdr:spPr>
        <a:xfrm flipV="1">
          <a:off x="18656300" y="6516131"/>
          <a:ext cx="889000" cy="1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8" name="フローチャート: 判断 747"/>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9" name="テキスト ボックス 748"/>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50" name="フローチャート: 判断 749"/>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51" name="テキスト ボックス 750"/>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146645</xdr:rowOff>
    </xdr:from>
    <xdr:to>
      <xdr:col>116</xdr:col>
      <xdr:colOff>114300</xdr:colOff>
      <xdr:row>36</xdr:row>
      <xdr:rowOff>76795</xdr:rowOff>
    </xdr:to>
    <xdr:sp macro="" textlink="">
      <xdr:nvSpPr>
        <xdr:cNvPr id="757" name="楕円 756"/>
        <xdr:cNvSpPr/>
      </xdr:nvSpPr>
      <xdr:spPr>
        <a:xfrm>
          <a:off x="22110700" y="614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169522</xdr:rowOff>
    </xdr:from>
    <xdr:ext cx="469744" cy="259045"/>
    <xdr:sp macro="" textlink="">
      <xdr:nvSpPr>
        <xdr:cNvPr id="758" name="投資及び出資金該当値テキスト"/>
        <xdr:cNvSpPr txBox="1"/>
      </xdr:nvSpPr>
      <xdr:spPr>
        <a:xfrm>
          <a:off x="22212300" y="59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99736</xdr:rowOff>
    </xdr:from>
    <xdr:to>
      <xdr:col>112</xdr:col>
      <xdr:colOff>38100</xdr:colOff>
      <xdr:row>36</xdr:row>
      <xdr:rowOff>29886</xdr:rowOff>
    </xdr:to>
    <xdr:sp macro="" textlink="">
      <xdr:nvSpPr>
        <xdr:cNvPr id="759" name="楕円 758"/>
        <xdr:cNvSpPr/>
      </xdr:nvSpPr>
      <xdr:spPr>
        <a:xfrm>
          <a:off x="21272500" y="61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46413</xdr:rowOff>
    </xdr:from>
    <xdr:ext cx="534377" cy="259045"/>
    <xdr:sp macro="" textlink="">
      <xdr:nvSpPr>
        <xdr:cNvPr id="760" name="テキスト ボックス 759"/>
        <xdr:cNvSpPr txBox="1"/>
      </xdr:nvSpPr>
      <xdr:spPr>
        <a:xfrm>
          <a:off x="21056111" y="58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7427</xdr:rowOff>
    </xdr:from>
    <xdr:to>
      <xdr:col>107</xdr:col>
      <xdr:colOff>101600</xdr:colOff>
      <xdr:row>38</xdr:row>
      <xdr:rowOff>109027</xdr:rowOff>
    </xdr:to>
    <xdr:sp macro="" textlink="">
      <xdr:nvSpPr>
        <xdr:cNvPr id="761" name="楕円 760"/>
        <xdr:cNvSpPr/>
      </xdr:nvSpPr>
      <xdr:spPr>
        <a:xfrm>
          <a:off x="20383500" y="652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100154</xdr:rowOff>
    </xdr:from>
    <xdr:ext cx="469744" cy="259045"/>
    <xdr:sp macro="" textlink="">
      <xdr:nvSpPr>
        <xdr:cNvPr id="762" name="テキスト ボックス 761"/>
        <xdr:cNvSpPr txBox="1"/>
      </xdr:nvSpPr>
      <xdr:spPr>
        <a:xfrm>
          <a:off x="20199428" y="661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121681</xdr:rowOff>
    </xdr:from>
    <xdr:to>
      <xdr:col>102</xdr:col>
      <xdr:colOff>165100</xdr:colOff>
      <xdr:row>38</xdr:row>
      <xdr:rowOff>51831</xdr:rowOff>
    </xdr:to>
    <xdr:sp macro="" textlink="">
      <xdr:nvSpPr>
        <xdr:cNvPr id="763" name="楕円 762"/>
        <xdr:cNvSpPr/>
      </xdr:nvSpPr>
      <xdr:spPr>
        <a:xfrm>
          <a:off x="19494500" y="646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68358</xdr:rowOff>
    </xdr:from>
    <xdr:ext cx="469744" cy="259045"/>
    <xdr:sp macro="" textlink="">
      <xdr:nvSpPr>
        <xdr:cNvPr id="764" name="テキスト ボックス 763"/>
        <xdr:cNvSpPr txBox="1"/>
      </xdr:nvSpPr>
      <xdr:spPr>
        <a:xfrm>
          <a:off x="19310428" y="624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60599</xdr:rowOff>
    </xdr:from>
    <xdr:to>
      <xdr:col>98</xdr:col>
      <xdr:colOff>38100</xdr:colOff>
      <xdr:row>38</xdr:row>
      <xdr:rowOff>162199</xdr:rowOff>
    </xdr:to>
    <xdr:sp macro="" textlink="">
      <xdr:nvSpPr>
        <xdr:cNvPr id="765" name="楕円 764"/>
        <xdr:cNvSpPr/>
      </xdr:nvSpPr>
      <xdr:spPr>
        <a:xfrm>
          <a:off x="18605500" y="65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153326</xdr:rowOff>
    </xdr:from>
    <xdr:ext cx="378565" cy="259045"/>
    <xdr:sp macro="" textlink="">
      <xdr:nvSpPr>
        <xdr:cNvPr id="766" name="テキスト ボックス 765"/>
        <xdr:cNvSpPr txBox="1"/>
      </xdr:nvSpPr>
      <xdr:spPr>
        <a:xfrm>
          <a:off x="18467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8" name="直線コネクタ 787"/>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1" name="貸付金最大値テキスト"/>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2" name="直線コネクタ 791"/>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4" name="貸付金平均値テキスト"/>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5" name="フローチャート: 判断 794"/>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7" name="フローチャート: 判断 796"/>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8" name="テキスト ボックス 797"/>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800" name="フローチャート: 判断 799"/>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801" name="テキスト ボックス 800"/>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3" name="フローチャート: 判断 802"/>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4" name="テキスト ボックス 803"/>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5" name="フローチャート: 判断 804"/>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6" name="テキスト ボックス 805"/>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6" name="直線コネクタ 845"/>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7" name="繰出金最小値テキスト"/>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8" name="直線コネクタ 847"/>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9" name="繰出金最大値テキスト"/>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50" name="直線コネクタ 849"/>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73711</xdr:rowOff>
    </xdr:from>
    <xdr:to>
      <xdr:col>116</xdr:col>
      <xdr:colOff>63500</xdr:colOff>
      <xdr:row>75</xdr:row>
      <xdr:rowOff>95314</xdr:rowOff>
    </xdr:to>
    <xdr:cxnSp macro="">
      <xdr:nvCxnSpPr>
        <xdr:cNvPr id="851" name="直線コネクタ 850"/>
        <xdr:cNvCxnSpPr/>
      </xdr:nvCxnSpPr>
      <xdr:spPr>
        <a:xfrm flipV="1">
          <a:off x="21323300" y="12932461"/>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52" name="繰出金平均値テキスト"/>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3" name="フローチャート: 判断 852"/>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9551</xdr:rowOff>
    </xdr:from>
    <xdr:to>
      <xdr:col>111</xdr:col>
      <xdr:colOff>177800</xdr:colOff>
      <xdr:row>75</xdr:row>
      <xdr:rowOff>95314</xdr:rowOff>
    </xdr:to>
    <xdr:cxnSp macro="">
      <xdr:nvCxnSpPr>
        <xdr:cNvPr id="854" name="直線コネクタ 853"/>
        <xdr:cNvCxnSpPr/>
      </xdr:nvCxnSpPr>
      <xdr:spPr>
        <a:xfrm>
          <a:off x="20434300" y="12525401"/>
          <a:ext cx="889000" cy="42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5" name="フローチャート: 判断 854"/>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6" name="テキスト ボックス 855"/>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9551</xdr:rowOff>
    </xdr:from>
    <xdr:to>
      <xdr:col>107</xdr:col>
      <xdr:colOff>50800</xdr:colOff>
      <xdr:row>73</xdr:row>
      <xdr:rowOff>101105</xdr:rowOff>
    </xdr:to>
    <xdr:cxnSp macro="">
      <xdr:nvCxnSpPr>
        <xdr:cNvPr id="857" name="直線コネクタ 856"/>
        <xdr:cNvCxnSpPr/>
      </xdr:nvCxnSpPr>
      <xdr:spPr>
        <a:xfrm flipV="1">
          <a:off x="19545300" y="12525401"/>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8" name="フローチャート: 判断 857"/>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65041</xdr:rowOff>
    </xdr:from>
    <xdr:ext cx="534377" cy="259045"/>
    <xdr:sp macro="" textlink="">
      <xdr:nvSpPr>
        <xdr:cNvPr id="859" name="テキスト ボックス 858"/>
        <xdr:cNvSpPr txBox="1"/>
      </xdr:nvSpPr>
      <xdr:spPr>
        <a:xfrm>
          <a:off x="20167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101105</xdr:rowOff>
    </xdr:from>
    <xdr:to>
      <xdr:col>102</xdr:col>
      <xdr:colOff>114300</xdr:colOff>
      <xdr:row>73</xdr:row>
      <xdr:rowOff>134442</xdr:rowOff>
    </xdr:to>
    <xdr:cxnSp macro="">
      <xdr:nvCxnSpPr>
        <xdr:cNvPr id="860" name="直線コネクタ 859"/>
        <xdr:cNvCxnSpPr/>
      </xdr:nvCxnSpPr>
      <xdr:spPr>
        <a:xfrm flipV="1">
          <a:off x="18656300" y="12616955"/>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61" name="フローチャート: 判断 860"/>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60241</xdr:rowOff>
    </xdr:from>
    <xdr:ext cx="534377" cy="259045"/>
    <xdr:sp macro="" textlink="">
      <xdr:nvSpPr>
        <xdr:cNvPr id="862" name="テキスト ボックス 861"/>
        <xdr:cNvSpPr txBox="1"/>
      </xdr:nvSpPr>
      <xdr:spPr>
        <a:xfrm>
          <a:off x="19278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3" name="フローチャート: 判断 862"/>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4615</xdr:rowOff>
    </xdr:from>
    <xdr:ext cx="534377" cy="259045"/>
    <xdr:sp macro="" textlink="">
      <xdr:nvSpPr>
        <xdr:cNvPr id="864" name="テキスト ボックス 863"/>
        <xdr:cNvSpPr txBox="1"/>
      </xdr:nvSpPr>
      <xdr:spPr>
        <a:xfrm>
          <a:off x="18389111" y="128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22911</xdr:rowOff>
    </xdr:from>
    <xdr:to>
      <xdr:col>116</xdr:col>
      <xdr:colOff>114300</xdr:colOff>
      <xdr:row>75</xdr:row>
      <xdr:rowOff>124511</xdr:rowOff>
    </xdr:to>
    <xdr:sp macro="" textlink="">
      <xdr:nvSpPr>
        <xdr:cNvPr id="870" name="楕円 869"/>
        <xdr:cNvSpPr/>
      </xdr:nvSpPr>
      <xdr:spPr>
        <a:xfrm>
          <a:off x="22110700" y="128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45788</xdr:rowOff>
    </xdr:from>
    <xdr:ext cx="534377" cy="259045"/>
    <xdr:sp macro="" textlink="">
      <xdr:nvSpPr>
        <xdr:cNvPr id="871" name="繰出金該当値テキスト"/>
        <xdr:cNvSpPr txBox="1"/>
      </xdr:nvSpPr>
      <xdr:spPr>
        <a:xfrm>
          <a:off x="22212300" y="127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44514</xdr:rowOff>
    </xdr:from>
    <xdr:to>
      <xdr:col>112</xdr:col>
      <xdr:colOff>38100</xdr:colOff>
      <xdr:row>75</xdr:row>
      <xdr:rowOff>146114</xdr:rowOff>
    </xdr:to>
    <xdr:sp macro="" textlink="">
      <xdr:nvSpPr>
        <xdr:cNvPr id="872" name="楕円 871"/>
        <xdr:cNvSpPr/>
      </xdr:nvSpPr>
      <xdr:spPr>
        <a:xfrm>
          <a:off x="21272500" y="129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162641</xdr:rowOff>
    </xdr:from>
    <xdr:ext cx="534377" cy="259045"/>
    <xdr:sp macro="" textlink="">
      <xdr:nvSpPr>
        <xdr:cNvPr id="873" name="テキスト ボックス 872"/>
        <xdr:cNvSpPr txBox="1"/>
      </xdr:nvSpPr>
      <xdr:spPr>
        <a:xfrm>
          <a:off x="21056111" y="1267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130201</xdr:rowOff>
    </xdr:from>
    <xdr:to>
      <xdr:col>107</xdr:col>
      <xdr:colOff>101600</xdr:colOff>
      <xdr:row>73</xdr:row>
      <xdr:rowOff>60351</xdr:rowOff>
    </xdr:to>
    <xdr:sp macro="" textlink="">
      <xdr:nvSpPr>
        <xdr:cNvPr id="874" name="楕円 873"/>
        <xdr:cNvSpPr/>
      </xdr:nvSpPr>
      <xdr:spPr>
        <a:xfrm>
          <a:off x="20383500" y="124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76878</xdr:rowOff>
    </xdr:from>
    <xdr:ext cx="534377" cy="259045"/>
    <xdr:sp macro="" textlink="">
      <xdr:nvSpPr>
        <xdr:cNvPr id="875" name="テキスト ボックス 874"/>
        <xdr:cNvSpPr txBox="1"/>
      </xdr:nvSpPr>
      <xdr:spPr>
        <a:xfrm>
          <a:off x="20167111" y="122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50305</xdr:rowOff>
    </xdr:from>
    <xdr:to>
      <xdr:col>102</xdr:col>
      <xdr:colOff>165100</xdr:colOff>
      <xdr:row>73</xdr:row>
      <xdr:rowOff>151905</xdr:rowOff>
    </xdr:to>
    <xdr:sp macro="" textlink="">
      <xdr:nvSpPr>
        <xdr:cNvPr id="876" name="楕円 875"/>
        <xdr:cNvSpPr/>
      </xdr:nvSpPr>
      <xdr:spPr>
        <a:xfrm>
          <a:off x="19494500" y="125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168432</xdr:rowOff>
    </xdr:from>
    <xdr:ext cx="534377" cy="259045"/>
    <xdr:sp macro="" textlink="">
      <xdr:nvSpPr>
        <xdr:cNvPr id="877" name="テキスト ボックス 876"/>
        <xdr:cNvSpPr txBox="1"/>
      </xdr:nvSpPr>
      <xdr:spPr>
        <a:xfrm>
          <a:off x="19278111" y="1234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83642</xdr:rowOff>
    </xdr:from>
    <xdr:to>
      <xdr:col>98</xdr:col>
      <xdr:colOff>38100</xdr:colOff>
      <xdr:row>74</xdr:row>
      <xdr:rowOff>13792</xdr:rowOff>
    </xdr:to>
    <xdr:sp macro="" textlink="">
      <xdr:nvSpPr>
        <xdr:cNvPr id="878" name="楕円 877"/>
        <xdr:cNvSpPr/>
      </xdr:nvSpPr>
      <xdr:spPr>
        <a:xfrm>
          <a:off x="18605500" y="125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30319</xdr:rowOff>
    </xdr:from>
    <xdr:ext cx="534377" cy="259045"/>
    <xdr:sp macro="" textlink="">
      <xdr:nvSpPr>
        <xdr:cNvPr id="879" name="テキスト ボックス 878"/>
        <xdr:cNvSpPr txBox="1"/>
      </xdr:nvSpPr>
      <xdr:spPr>
        <a:xfrm>
          <a:off x="18389111" y="1237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物件費は、類似団体平均を下回っているが、新型コロナウイルスワクチン接種体制の整備などにより増加し、住民一人当たり</a:t>
          </a:r>
          <a:r>
            <a:rPr kumimoji="1" lang="en-US" altLang="ja-JP" sz="1300">
              <a:latin typeface="ＭＳ Ｐゴシック" panose="020B0600070205080204" pitchFamily="50" charset="-128"/>
              <a:ea typeface="ＭＳ Ｐゴシック" panose="020B0600070205080204" pitchFamily="50" charset="-128"/>
            </a:rPr>
            <a:t>77,858</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補助費等は、類似団体平均を上回っているが、新型コロナウイルス感染症対策による特別定額給付金や市独自の紀の川市特別定額給付金が減少し、住民一人当たり</a:t>
          </a:r>
          <a:r>
            <a:rPr kumimoji="1" lang="en-US" altLang="ja-JP" sz="1300">
              <a:latin typeface="ＭＳ Ｐゴシック" panose="020B0600070205080204" pitchFamily="50" charset="-128"/>
              <a:ea typeface="ＭＳ Ｐゴシック" panose="020B0600070205080204" pitchFamily="50" charset="-128"/>
            </a:rPr>
            <a:t>78,927</a:t>
          </a:r>
          <a:r>
            <a:rPr kumimoji="1" lang="ja-JP" altLang="en-US" sz="1300">
              <a:latin typeface="ＭＳ Ｐゴシック" panose="020B0600070205080204" pitchFamily="50" charset="-128"/>
              <a:ea typeface="ＭＳ Ｐゴシック" panose="020B0600070205080204" pitchFamily="50" charset="-128"/>
            </a:rPr>
            <a:t>円となった。　　</a:t>
          </a:r>
        </a:p>
        <a:p>
          <a:r>
            <a:rPr kumimoji="1" lang="ja-JP" altLang="en-US" sz="1300">
              <a:latin typeface="ＭＳ Ｐゴシック" panose="020B0600070205080204" pitchFamily="50" charset="-128"/>
              <a:ea typeface="ＭＳ Ｐゴシック" panose="020B0600070205080204" pitchFamily="50" charset="-128"/>
            </a:rPr>
            <a:t>　普通建設事業費は、類似団体平均を下回っているが、中学校空調設備整備事業などにより増加し、住民一人当たり</a:t>
          </a:r>
          <a:r>
            <a:rPr kumimoji="1" lang="en-US" altLang="ja-JP" sz="1300">
              <a:latin typeface="ＭＳ Ｐゴシック" panose="020B0600070205080204" pitchFamily="50" charset="-128"/>
              <a:ea typeface="ＭＳ Ｐゴシック" panose="020B0600070205080204" pitchFamily="50" charset="-128"/>
            </a:rPr>
            <a:t>46,176</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公債費は、類似団体平均を下回っており、市債の償還が進んだことにより、定期償還額が減少し、住民一人当たり</a:t>
          </a:r>
          <a:r>
            <a:rPr kumimoji="1" lang="en-US" altLang="ja-JP" sz="1300">
              <a:latin typeface="ＭＳ Ｐゴシック" panose="020B0600070205080204" pitchFamily="50" charset="-128"/>
              <a:ea typeface="ＭＳ Ｐゴシック" panose="020B0600070205080204" pitchFamily="50" charset="-128"/>
            </a:rPr>
            <a:t>55,243</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投資及び出資金は、類似団体平均を上回っているが、水道事業会計出資金が減少し、住民一人当たり</a:t>
          </a:r>
          <a:r>
            <a:rPr kumimoji="1" lang="en-US" altLang="ja-JP" sz="1300">
              <a:latin typeface="ＭＳ Ｐゴシック" panose="020B0600070205080204" pitchFamily="50" charset="-128"/>
              <a:ea typeface="ＭＳ Ｐゴシック" panose="020B0600070205080204" pitchFamily="50" charset="-128"/>
            </a:rPr>
            <a:t>9,987</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繰出金は、類似団体平均を上回っており、介護保険事業勘定特別会計繰出金などが増加し、住民一人当たり</a:t>
          </a:r>
          <a:r>
            <a:rPr kumimoji="1" lang="en-US" altLang="ja-JP" sz="1300">
              <a:latin typeface="ＭＳ Ｐゴシック" panose="020B0600070205080204" pitchFamily="50" charset="-128"/>
              <a:ea typeface="ＭＳ Ｐゴシック" panose="020B0600070205080204" pitchFamily="50" charset="-128"/>
            </a:rPr>
            <a:t>47,232</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60,559
60,165
228.21
32,986,441
31,323,224
1,115,832
18,651,661
24,298,772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43231</xdr:rowOff>
    </xdr:from>
    <xdr:to>
      <xdr:col>24</xdr:col>
      <xdr:colOff>63500</xdr:colOff>
      <xdr:row>34</xdr:row>
      <xdr:rowOff>43688</xdr:rowOff>
    </xdr:to>
    <xdr:cxnSp macro="">
      <xdr:nvCxnSpPr>
        <xdr:cNvPr id="59" name="直線コネクタ 58"/>
        <xdr:cNvCxnSpPr/>
      </xdr:nvCxnSpPr>
      <xdr:spPr>
        <a:xfrm flipV="1">
          <a:off x="3797300" y="587253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155245</xdr:rowOff>
    </xdr:from>
    <xdr:to>
      <xdr:col>19</xdr:col>
      <xdr:colOff>177800</xdr:colOff>
      <xdr:row>34</xdr:row>
      <xdr:rowOff>43688</xdr:rowOff>
    </xdr:to>
    <xdr:cxnSp macro="">
      <xdr:nvCxnSpPr>
        <xdr:cNvPr id="62" name="直線コネクタ 61"/>
        <xdr:cNvCxnSpPr/>
      </xdr:nvCxnSpPr>
      <xdr:spPr>
        <a:xfrm>
          <a:off x="2908300" y="5813095"/>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155245</xdr:rowOff>
    </xdr:from>
    <xdr:to>
      <xdr:col>15</xdr:col>
      <xdr:colOff>50800</xdr:colOff>
      <xdr:row>33</xdr:row>
      <xdr:rowOff>165760</xdr:rowOff>
    </xdr:to>
    <xdr:cxnSp macro="">
      <xdr:nvCxnSpPr>
        <xdr:cNvPr id="65" name="直線コネクタ 64"/>
        <xdr:cNvCxnSpPr/>
      </xdr:nvCxnSpPr>
      <xdr:spPr>
        <a:xfrm flipV="1">
          <a:off x="2019300" y="581309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165760</xdr:rowOff>
    </xdr:from>
    <xdr:to>
      <xdr:col>10</xdr:col>
      <xdr:colOff>114300</xdr:colOff>
      <xdr:row>34</xdr:row>
      <xdr:rowOff>90780</xdr:rowOff>
    </xdr:to>
    <xdr:cxnSp macro="">
      <xdr:nvCxnSpPr>
        <xdr:cNvPr id="68" name="直線コネクタ 67"/>
        <xdr:cNvCxnSpPr/>
      </xdr:nvCxnSpPr>
      <xdr:spPr>
        <a:xfrm flipV="1">
          <a:off x="1130300" y="5823610"/>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163881</xdr:rowOff>
    </xdr:from>
    <xdr:to>
      <xdr:col>24</xdr:col>
      <xdr:colOff>114300</xdr:colOff>
      <xdr:row>34</xdr:row>
      <xdr:rowOff>94031</xdr:rowOff>
    </xdr:to>
    <xdr:sp macro="" textlink="">
      <xdr:nvSpPr>
        <xdr:cNvPr id="78" name="楕円 77"/>
        <xdr:cNvSpPr/>
      </xdr:nvSpPr>
      <xdr:spPr>
        <a:xfrm>
          <a:off x="4584700" y="582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15308</xdr:rowOff>
    </xdr:from>
    <xdr:ext cx="469744" cy="259045"/>
    <xdr:sp macro="" textlink="">
      <xdr:nvSpPr>
        <xdr:cNvPr id="79" name="議会費該当値テキスト"/>
        <xdr:cNvSpPr txBox="1"/>
      </xdr:nvSpPr>
      <xdr:spPr>
        <a:xfrm>
          <a:off x="4686300" y="567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164338</xdr:rowOff>
    </xdr:from>
    <xdr:to>
      <xdr:col>20</xdr:col>
      <xdr:colOff>38100</xdr:colOff>
      <xdr:row>34</xdr:row>
      <xdr:rowOff>94488</xdr:rowOff>
    </xdr:to>
    <xdr:sp macro="" textlink="">
      <xdr:nvSpPr>
        <xdr:cNvPr id="80" name="楕円 79"/>
        <xdr:cNvSpPr/>
      </xdr:nvSpPr>
      <xdr:spPr>
        <a:xfrm>
          <a:off x="37465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111015</xdr:rowOff>
    </xdr:from>
    <xdr:ext cx="469744" cy="259045"/>
    <xdr:sp macro="" textlink="">
      <xdr:nvSpPr>
        <xdr:cNvPr id="81" name="テキスト ボックス 80"/>
        <xdr:cNvSpPr txBox="1"/>
      </xdr:nvSpPr>
      <xdr:spPr>
        <a:xfrm>
          <a:off x="3562428" y="559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104445</xdr:rowOff>
    </xdr:from>
    <xdr:to>
      <xdr:col>15</xdr:col>
      <xdr:colOff>101600</xdr:colOff>
      <xdr:row>34</xdr:row>
      <xdr:rowOff>34595</xdr:rowOff>
    </xdr:to>
    <xdr:sp macro="" textlink="">
      <xdr:nvSpPr>
        <xdr:cNvPr id="82" name="楕円 81"/>
        <xdr:cNvSpPr/>
      </xdr:nvSpPr>
      <xdr:spPr>
        <a:xfrm>
          <a:off x="28575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51122</xdr:rowOff>
    </xdr:from>
    <xdr:ext cx="469744" cy="259045"/>
    <xdr:sp macro="" textlink="">
      <xdr:nvSpPr>
        <xdr:cNvPr id="83" name="テキスト ボックス 82"/>
        <xdr:cNvSpPr txBox="1"/>
      </xdr:nvSpPr>
      <xdr:spPr>
        <a:xfrm>
          <a:off x="2673428" y="55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114960</xdr:rowOff>
    </xdr:from>
    <xdr:to>
      <xdr:col>10</xdr:col>
      <xdr:colOff>165100</xdr:colOff>
      <xdr:row>34</xdr:row>
      <xdr:rowOff>45110</xdr:rowOff>
    </xdr:to>
    <xdr:sp macro="" textlink="">
      <xdr:nvSpPr>
        <xdr:cNvPr id="84" name="楕円 83"/>
        <xdr:cNvSpPr/>
      </xdr:nvSpPr>
      <xdr:spPr>
        <a:xfrm>
          <a:off x="1968500" y="57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61637</xdr:rowOff>
    </xdr:from>
    <xdr:ext cx="469744" cy="259045"/>
    <xdr:sp macro="" textlink="">
      <xdr:nvSpPr>
        <xdr:cNvPr id="85" name="テキスト ボックス 84"/>
        <xdr:cNvSpPr txBox="1"/>
      </xdr:nvSpPr>
      <xdr:spPr>
        <a:xfrm>
          <a:off x="1784428" y="55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39980</xdr:rowOff>
    </xdr:from>
    <xdr:to>
      <xdr:col>6</xdr:col>
      <xdr:colOff>38100</xdr:colOff>
      <xdr:row>34</xdr:row>
      <xdr:rowOff>141580</xdr:rowOff>
    </xdr:to>
    <xdr:sp macro="" textlink="">
      <xdr:nvSpPr>
        <xdr:cNvPr id="86" name="楕円 85"/>
        <xdr:cNvSpPr/>
      </xdr:nvSpPr>
      <xdr:spPr>
        <a:xfrm>
          <a:off x="1079500" y="58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158107</xdr:rowOff>
    </xdr:from>
    <xdr:ext cx="469744" cy="259045"/>
    <xdr:sp macro="" textlink="">
      <xdr:nvSpPr>
        <xdr:cNvPr id="87" name="テキスト ボックス 86"/>
        <xdr:cNvSpPr txBox="1"/>
      </xdr:nvSpPr>
      <xdr:spPr>
        <a:xfrm>
          <a:off x="895428" y="56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28022</xdr:rowOff>
    </xdr:from>
    <xdr:to>
      <xdr:col>24</xdr:col>
      <xdr:colOff>63500</xdr:colOff>
      <xdr:row>55</xdr:row>
      <xdr:rowOff>151435</xdr:rowOff>
    </xdr:to>
    <xdr:cxnSp macro="">
      <xdr:nvCxnSpPr>
        <xdr:cNvPr id="116" name="直線コネクタ 115"/>
        <xdr:cNvCxnSpPr/>
      </xdr:nvCxnSpPr>
      <xdr:spPr>
        <a:xfrm>
          <a:off x="3797300" y="8771972"/>
          <a:ext cx="838200" cy="80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28022</xdr:rowOff>
    </xdr:from>
    <xdr:to>
      <xdr:col>19</xdr:col>
      <xdr:colOff>177800</xdr:colOff>
      <xdr:row>56</xdr:row>
      <xdr:rowOff>18686</xdr:rowOff>
    </xdr:to>
    <xdr:cxnSp macro="">
      <xdr:nvCxnSpPr>
        <xdr:cNvPr id="119" name="直線コネクタ 118"/>
        <xdr:cNvCxnSpPr/>
      </xdr:nvCxnSpPr>
      <xdr:spPr>
        <a:xfrm flipV="1">
          <a:off x="2908300" y="8771972"/>
          <a:ext cx="889000" cy="84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16828</xdr:rowOff>
    </xdr:from>
    <xdr:to>
      <xdr:col>15</xdr:col>
      <xdr:colOff>50800</xdr:colOff>
      <xdr:row>56</xdr:row>
      <xdr:rowOff>18686</xdr:rowOff>
    </xdr:to>
    <xdr:cxnSp macro="">
      <xdr:nvCxnSpPr>
        <xdr:cNvPr id="122" name="直線コネクタ 121"/>
        <xdr:cNvCxnSpPr/>
      </xdr:nvCxnSpPr>
      <xdr:spPr>
        <a:xfrm>
          <a:off x="2019300" y="9618028"/>
          <a:ext cx="8890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92555</xdr:rowOff>
    </xdr:from>
    <xdr:to>
      <xdr:col>10</xdr:col>
      <xdr:colOff>114300</xdr:colOff>
      <xdr:row>56</xdr:row>
      <xdr:rowOff>16828</xdr:rowOff>
    </xdr:to>
    <xdr:cxnSp macro="">
      <xdr:nvCxnSpPr>
        <xdr:cNvPr id="125" name="直線コネクタ 124"/>
        <xdr:cNvCxnSpPr/>
      </xdr:nvCxnSpPr>
      <xdr:spPr>
        <a:xfrm>
          <a:off x="1130300" y="9522305"/>
          <a:ext cx="889000" cy="9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97609</xdr:rowOff>
    </xdr:from>
    <xdr:ext cx="534377" cy="259045"/>
    <xdr:sp macro="" textlink="">
      <xdr:nvSpPr>
        <xdr:cNvPr id="127" name="テキスト ボックス 126"/>
        <xdr:cNvSpPr txBox="1"/>
      </xdr:nvSpPr>
      <xdr:spPr>
        <a:xfrm>
          <a:off x="1752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96298</xdr:rowOff>
    </xdr:from>
    <xdr:ext cx="534377" cy="259045"/>
    <xdr:sp macro="" textlink="">
      <xdr:nvSpPr>
        <xdr:cNvPr id="129" name="テキスト ボックス 128"/>
        <xdr:cNvSpPr txBox="1"/>
      </xdr:nvSpPr>
      <xdr:spPr>
        <a:xfrm>
          <a:off x="863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100635</xdr:rowOff>
    </xdr:from>
    <xdr:to>
      <xdr:col>24</xdr:col>
      <xdr:colOff>114300</xdr:colOff>
      <xdr:row>56</xdr:row>
      <xdr:rowOff>30785</xdr:rowOff>
    </xdr:to>
    <xdr:sp macro="" textlink="">
      <xdr:nvSpPr>
        <xdr:cNvPr id="135" name="楕円 134"/>
        <xdr:cNvSpPr/>
      </xdr:nvSpPr>
      <xdr:spPr>
        <a:xfrm>
          <a:off x="4584700" y="95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79062</xdr:rowOff>
    </xdr:from>
    <xdr:ext cx="534377" cy="259045"/>
    <xdr:sp macro="" textlink="">
      <xdr:nvSpPr>
        <xdr:cNvPr id="136" name="総務費該当値テキスト"/>
        <xdr:cNvSpPr txBox="1"/>
      </xdr:nvSpPr>
      <xdr:spPr>
        <a:xfrm>
          <a:off x="4686300" y="950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148672</xdr:rowOff>
    </xdr:from>
    <xdr:to>
      <xdr:col>20</xdr:col>
      <xdr:colOff>38100</xdr:colOff>
      <xdr:row>51</xdr:row>
      <xdr:rowOff>78822</xdr:rowOff>
    </xdr:to>
    <xdr:sp macro="" textlink="">
      <xdr:nvSpPr>
        <xdr:cNvPr id="137" name="楕円 136"/>
        <xdr:cNvSpPr/>
      </xdr:nvSpPr>
      <xdr:spPr>
        <a:xfrm>
          <a:off x="3746500" y="872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95349</xdr:rowOff>
    </xdr:from>
    <xdr:ext cx="599010" cy="259045"/>
    <xdr:sp macro="" textlink="">
      <xdr:nvSpPr>
        <xdr:cNvPr id="138" name="テキスト ボックス 137"/>
        <xdr:cNvSpPr txBox="1"/>
      </xdr:nvSpPr>
      <xdr:spPr>
        <a:xfrm>
          <a:off x="3497795" y="84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139336</xdr:rowOff>
    </xdr:from>
    <xdr:to>
      <xdr:col>15</xdr:col>
      <xdr:colOff>101600</xdr:colOff>
      <xdr:row>56</xdr:row>
      <xdr:rowOff>69486</xdr:rowOff>
    </xdr:to>
    <xdr:sp macro="" textlink="">
      <xdr:nvSpPr>
        <xdr:cNvPr id="139" name="楕円 138"/>
        <xdr:cNvSpPr/>
      </xdr:nvSpPr>
      <xdr:spPr>
        <a:xfrm>
          <a:off x="2857500" y="95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86013</xdr:rowOff>
    </xdr:from>
    <xdr:ext cx="534377" cy="259045"/>
    <xdr:sp macro="" textlink="">
      <xdr:nvSpPr>
        <xdr:cNvPr id="140" name="テキスト ボックス 139"/>
        <xdr:cNvSpPr txBox="1"/>
      </xdr:nvSpPr>
      <xdr:spPr>
        <a:xfrm>
          <a:off x="2641111" y="934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137478</xdr:rowOff>
    </xdr:from>
    <xdr:to>
      <xdr:col>10</xdr:col>
      <xdr:colOff>165100</xdr:colOff>
      <xdr:row>56</xdr:row>
      <xdr:rowOff>67628</xdr:rowOff>
    </xdr:to>
    <xdr:sp macro="" textlink="">
      <xdr:nvSpPr>
        <xdr:cNvPr id="141" name="楕円 140"/>
        <xdr:cNvSpPr/>
      </xdr:nvSpPr>
      <xdr:spPr>
        <a:xfrm>
          <a:off x="1968500" y="956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84155</xdr:rowOff>
    </xdr:from>
    <xdr:ext cx="534377" cy="259045"/>
    <xdr:sp macro="" textlink="">
      <xdr:nvSpPr>
        <xdr:cNvPr id="142" name="テキスト ボックス 141"/>
        <xdr:cNvSpPr txBox="1"/>
      </xdr:nvSpPr>
      <xdr:spPr>
        <a:xfrm>
          <a:off x="1752111" y="934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41755</xdr:rowOff>
    </xdr:from>
    <xdr:to>
      <xdr:col>6</xdr:col>
      <xdr:colOff>38100</xdr:colOff>
      <xdr:row>55</xdr:row>
      <xdr:rowOff>143355</xdr:rowOff>
    </xdr:to>
    <xdr:sp macro="" textlink="">
      <xdr:nvSpPr>
        <xdr:cNvPr id="143" name="楕円 142"/>
        <xdr:cNvSpPr/>
      </xdr:nvSpPr>
      <xdr:spPr>
        <a:xfrm>
          <a:off x="1079500" y="94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159882</xdr:rowOff>
    </xdr:from>
    <xdr:ext cx="534377" cy="259045"/>
    <xdr:sp macro="" textlink="">
      <xdr:nvSpPr>
        <xdr:cNvPr id="144" name="テキスト ボックス 143"/>
        <xdr:cNvSpPr txBox="1"/>
      </xdr:nvSpPr>
      <xdr:spPr>
        <a:xfrm>
          <a:off x="863111" y="92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116421</xdr:rowOff>
    </xdr:from>
    <xdr:to>
      <xdr:col>24</xdr:col>
      <xdr:colOff>63500</xdr:colOff>
      <xdr:row>78</xdr:row>
      <xdr:rowOff>43866</xdr:rowOff>
    </xdr:to>
    <xdr:cxnSp macro="">
      <xdr:nvCxnSpPr>
        <xdr:cNvPr id="174" name="直線コネクタ 173"/>
        <xdr:cNvCxnSpPr/>
      </xdr:nvCxnSpPr>
      <xdr:spPr>
        <a:xfrm flipV="1">
          <a:off x="3797300" y="13146621"/>
          <a:ext cx="838200" cy="2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42054</xdr:rowOff>
    </xdr:from>
    <xdr:ext cx="599010" cy="259045"/>
    <xdr:sp macro="" textlink="">
      <xdr:nvSpPr>
        <xdr:cNvPr id="175" name="民生費平均値テキスト"/>
        <xdr:cNvSpPr txBox="1"/>
      </xdr:nvSpPr>
      <xdr:spPr>
        <a:xfrm>
          <a:off x="4686300" y="1272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43866</xdr:rowOff>
    </xdr:from>
    <xdr:to>
      <xdr:col>19</xdr:col>
      <xdr:colOff>177800</xdr:colOff>
      <xdr:row>78</xdr:row>
      <xdr:rowOff>86334</xdr:rowOff>
    </xdr:to>
    <xdr:cxnSp macro="">
      <xdr:nvCxnSpPr>
        <xdr:cNvPr id="177" name="直線コネクタ 176"/>
        <xdr:cNvCxnSpPr/>
      </xdr:nvCxnSpPr>
      <xdr:spPr>
        <a:xfrm flipV="1">
          <a:off x="2908300" y="13416966"/>
          <a:ext cx="889000" cy="4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129672</xdr:rowOff>
    </xdr:from>
    <xdr:ext cx="599010" cy="259045"/>
    <xdr:sp macro="" textlink="">
      <xdr:nvSpPr>
        <xdr:cNvPr id="179" name="テキスト ボックス 178"/>
        <xdr:cNvSpPr txBox="1"/>
      </xdr:nvSpPr>
      <xdr:spPr>
        <a:xfrm>
          <a:off x="3497795" y="1298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71005</xdr:rowOff>
    </xdr:from>
    <xdr:to>
      <xdr:col>15</xdr:col>
      <xdr:colOff>50800</xdr:colOff>
      <xdr:row>78</xdr:row>
      <xdr:rowOff>86334</xdr:rowOff>
    </xdr:to>
    <xdr:cxnSp macro="">
      <xdr:nvCxnSpPr>
        <xdr:cNvPr id="180" name="直線コネクタ 179"/>
        <xdr:cNvCxnSpPr/>
      </xdr:nvCxnSpPr>
      <xdr:spPr>
        <a:xfrm>
          <a:off x="2019300" y="13444105"/>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26013</xdr:rowOff>
    </xdr:from>
    <xdr:ext cx="599010" cy="259045"/>
    <xdr:sp macro="" textlink="">
      <xdr:nvSpPr>
        <xdr:cNvPr id="182" name="テキスト ボックス 181"/>
        <xdr:cNvSpPr txBox="1"/>
      </xdr:nvSpPr>
      <xdr:spPr>
        <a:xfrm>
          <a:off x="2608795" y="1305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71005</xdr:rowOff>
    </xdr:from>
    <xdr:to>
      <xdr:col>10</xdr:col>
      <xdr:colOff>114300</xdr:colOff>
      <xdr:row>79</xdr:row>
      <xdr:rowOff>38760</xdr:rowOff>
    </xdr:to>
    <xdr:cxnSp macro="">
      <xdr:nvCxnSpPr>
        <xdr:cNvPr id="183" name="直線コネクタ 182"/>
        <xdr:cNvCxnSpPr/>
      </xdr:nvCxnSpPr>
      <xdr:spPr>
        <a:xfrm flipV="1">
          <a:off x="1130300" y="13444105"/>
          <a:ext cx="889000" cy="1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96144</xdr:rowOff>
    </xdr:from>
    <xdr:ext cx="599010" cy="259045"/>
    <xdr:sp macro="" textlink="">
      <xdr:nvSpPr>
        <xdr:cNvPr id="185" name="テキスト ボックス 184"/>
        <xdr:cNvSpPr txBox="1"/>
      </xdr:nvSpPr>
      <xdr:spPr>
        <a:xfrm>
          <a:off x="1719795" y="1312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95000</xdr:rowOff>
    </xdr:from>
    <xdr:ext cx="599010" cy="259045"/>
    <xdr:sp macro="" textlink="">
      <xdr:nvSpPr>
        <xdr:cNvPr id="187" name="テキスト ボックス 186"/>
        <xdr:cNvSpPr txBox="1"/>
      </xdr:nvSpPr>
      <xdr:spPr>
        <a:xfrm>
          <a:off x="830795" y="1312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65621</xdr:rowOff>
    </xdr:from>
    <xdr:to>
      <xdr:col>24</xdr:col>
      <xdr:colOff>114300</xdr:colOff>
      <xdr:row>76</xdr:row>
      <xdr:rowOff>167221</xdr:rowOff>
    </xdr:to>
    <xdr:sp macro="" textlink="">
      <xdr:nvSpPr>
        <xdr:cNvPr id="193" name="楕円 192"/>
        <xdr:cNvSpPr/>
      </xdr:nvSpPr>
      <xdr:spPr>
        <a:xfrm>
          <a:off x="4584700" y="130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44048</xdr:rowOff>
    </xdr:from>
    <xdr:ext cx="599010" cy="259045"/>
    <xdr:sp macro="" textlink="">
      <xdr:nvSpPr>
        <xdr:cNvPr id="194" name="民生費該当値テキスト"/>
        <xdr:cNvSpPr txBox="1"/>
      </xdr:nvSpPr>
      <xdr:spPr>
        <a:xfrm>
          <a:off x="4686300" y="1307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164516</xdr:rowOff>
    </xdr:from>
    <xdr:to>
      <xdr:col>20</xdr:col>
      <xdr:colOff>38100</xdr:colOff>
      <xdr:row>78</xdr:row>
      <xdr:rowOff>94666</xdr:rowOff>
    </xdr:to>
    <xdr:sp macro="" textlink="">
      <xdr:nvSpPr>
        <xdr:cNvPr id="195" name="楕円 194"/>
        <xdr:cNvSpPr/>
      </xdr:nvSpPr>
      <xdr:spPr>
        <a:xfrm>
          <a:off x="3746500" y="1336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85793</xdr:rowOff>
    </xdr:from>
    <xdr:ext cx="599010" cy="259045"/>
    <xdr:sp macro="" textlink="">
      <xdr:nvSpPr>
        <xdr:cNvPr id="196" name="テキスト ボックス 195"/>
        <xdr:cNvSpPr txBox="1"/>
      </xdr:nvSpPr>
      <xdr:spPr>
        <a:xfrm>
          <a:off x="3497795" y="1345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35534</xdr:rowOff>
    </xdr:from>
    <xdr:to>
      <xdr:col>15</xdr:col>
      <xdr:colOff>101600</xdr:colOff>
      <xdr:row>78</xdr:row>
      <xdr:rowOff>137134</xdr:rowOff>
    </xdr:to>
    <xdr:sp macro="" textlink="">
      <xdr:nvSpPr>
        <xdr:cNvPr id="197" name="楕円 196"/>
        <xdr:cNvSpPr/>
      </xdr:nvSpPr>
      <xdr:spPr>
        <a:xfrm>
          <a:off x="2857500" y="134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128261</xdr:rowOff>
    </xdr:from>
    <xdr:ext cx="599010" cy="259045"/>
    <xdr:sp macro="" textlink="">
      <xdr:nvSpPr>
        <xdr:cNvPr id="198" name="テキスト ボックス 197"/>
        <xdr:cNvSpPr txBox="1"/>
      </xdr:nvSpPr>
      <xdr:spPr>
        <a:xfrm>
          <a:off x="2608795" y="1350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20205</xdr:rowOff>
    </xdr:from>
    <xdr:to>
      <xdr:col>10</xdr:col>
      <xdr:colOff>165100</xdr:colOff>
      <xdr:row>78</xdr:row>
      <xdr:rowOff>121805</xdr:rowOff>
    </xdr:to>
    <xdr:sp macro="" textlink="">
      <xdr:nvSpPr>
        <xdr:cNvPr id="199" name="楕円 198"/>
        <xdr:cNvSpPr/>
      </xdr:nvSpPr>
      <xdr:spPr>
        <a:xfrm>
          <a:off x="1968500" y="133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112932</xdr:rowOff>
    </xdr:from>
    <xdr:ext cx="599010" cy="259045"/>
    <xdr:sp macro="" textlink="">
      <xdr:nvSpPr>
        <xdr:cNvPr id="200" name="テキスト ボックス 199"/>
        <xdr:cNvSpPr txBox="1"/>
      </xdr:nvSpPr>
      <xdr:spPr>
        <a:xfrm>
          <a:off x="1719795" y="1348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159410</xdr:rowOff>
    </xdr:from>
    <xdr:to>
      <xdr:col>6</xdr:col>
      <xdr:colOff>38100</xdr:colOff>
      <xdr:row>79</xdr:row>
      <xdr:rowOff>89560</xdr:rowOff>
    </xdr:to>
    <xdr:sp macro="" textlink="">
      <xdr:nvSpPr>
        <xdr:cNvPr id="201" name="楕円 200"/>
        <xdr:cNvSpPr/>
      </xdr:nvSpPr>
      <xdr:spPr>
        <a:xfrm>
          <a:off x="1079500" y="135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80687</xdr:rowOff>
    </xdr:from>
    <xdr:ext cx="599010" cy="259045"/>
    <xdr:sp macro="" textlink="">
      <xdr:nvSpPr>
        <xdr:cNvPr id="202" name="テキスト ボックス 201"/>
        <xdr:cNvSpPr txBox="1"/>
      </xdr:nvSpPr>
      <xdr:spPr>
        <a:xfrm>
          <a:off x="830795" y="1362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14117</xdr:rowOff>
    </xdr:from>
    <xdr:to>
      <xdr:col>24</xdr:col>
      <xdr:colOff>63500</xdr:colOff>
      <xdr:row>96</xdr:row>
      <xdr:rowOff>79301</xdr:rowOff>
    </xdr:to>
    <xdr:cxnSp macro="">
      <xdr:nvCxnSpPr>
        <xdr:cNvPr id="234" name="直線コネクタ 233"/>
        <xdr:cNvCxnSpPr/>
      </xdr:nvCxnSpPr>
      <xdr:spPr>
        <a:xfrm flipV="1">
          <a:off x="3797300" y="16473317"/>
          <a:ext cx="838200" cy="6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5" name="衛生費平均値テキスト"/>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79301</xdr:rowOff>
    </xdr:from>
    <xdr:to>
      <xdr:col>19</xdr:col>
      <xdr:colOff>177800</xdr:colOff>
      <xdr:row>97</xdr:row>
      <xdr:rowOff>61813</xdr:rowOff>
    </xdr:to>
    <xdr:cxnSp macro="">
      <xdr:nvCxnSpPr>
        <xdr:cNvPr id="237" name="直線コネクタ 236"/>
        <xdr:cNvCxnSpPr/>
      </xdr:nvCxnSpPr>
      <xdr:spPr>
        <a:xfrm flipV="1">
          <a:off x="2908300" y="16538501"/>
          <a:ext cx="889000" cy="15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39" name="テキスト ボックス 238"/>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2736</xdr:rowOff>
    </xdr:from>
    <xdr:to>
      <xdr:col>15</xdr:col>
      <xdr:colOff>50800</xdr:colOff>
      <xdr:row>97</xdr:row>
      <xdr:rowOff>61813</xdr:rowOff>
    </xdr:to>
    <xdr:cxnSp macro="">
      <xdr:nvCxnSpPr>
        <xdr:cNvPr id="240" name="直線コネクタ 239"/>
        <xdr:cNvCxnSpPr/>
      </xdr:nvCxnSpPr>
      <xdr:spPr>
        <a:xfrm>
          <a:off x="2019300" y="16633386"/>
          <a:ext cx="8890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2" name="テキスト ボックス 241"/>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2736</xdr:rowOff>
    </xdr:from>
    <xdr:to>
      <xdr:col>10</xdr:col>
      <xdr:colOff>114300</xdr:colOff>
      <xdr:row>97</xdr:row>
      <xdr:rowOff>85799</xdr:rowOff>
    </xdr:to>
    <xdr:cxnSp macro="">
      <xdr:nvCxnSpPr>
        <xdr:cNvPr id="243" name="直線コネクタ 242"/>
        <xdr:cNvCxnSpPr/>
      </xdr:nvCxnSpPr>
      <xdr:spPr>
        <a:xfrm flipV="1">
          <a:off x="1130300" y="16633386"/>
          <a:ext cx="889000" cy="8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5" name="テキスト ボックス 244"/>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7" name="テキスト ボックス 246"/>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134767</xdr:rowOff>
    </xdr:from>
    <xdr:to>
      <xdr:col>24</xdr:col>
      <xdr:colOff>114300</xdr:colOff>
      <xdr:row>96</xdr:row>
      <xdr:rowOff>64917</xdr:rowOff>
    </xdr:to>
    <xdr:sp macro="" textlink="">
      <xdr:nvSpPr>
        <xdr:cNvPr id="253" name="楕円 252"/>
        <xdr:cNvSpPr/>
      </xdr:nvSpPr>
      <xdr:spPr>
        <a:xfrm>
          <a:off x="4584700" y="1642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157644</xdr:rowOff>
    </xdr:from>
    <xdr:ext cx="534377" cy="259045"/>
    <xdr:sp macro="" textlink="">
      <xdr:nvSpPr>
        <xdr:cNvPr id="254" name="衛生費該当値テキスト"/>
        <xdr:cNvSpPr txBox="1"/>
      </xdr:nvSpPr>
      <xdr:spPr>
        <a:xfrm>
          <a:off x="4686300" y="162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28501</xdr:rowOff>
    </xdr:from>
    <xdr:to>
      <xdr:col>20</xdr:col>
      <xdr:colOff>38100</xdr:colOff>
      <xdr:row>96</xdr:row>
      <xdr:rowOff>130101</xdr:rowOff>
    </xdr:to>
    <xdr:sp macro="" textlink="">
      <xdr:nvSpPr>
        <xdr:cNvPr id="255" name="楕円 254"/>
        <xdr:cNvSpPr/>
      </xdr:nvSpPr>
      <xdr:spPr>
        <a:xfrm>
          <a:off x="3746500" y="1648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146628</xdr:rowOff>
    </xdr:from>
    <xdr:ext cx="534377" cy="259045"/>
    <xdr:sp macro="" textlink="">
      <xdr:nvSpPr>
        <xdr:cNvPr id="256" name="テキスト ボックス 255"/>
        <xdr:cNvSpPr txBox="1"/>
      </xdr:nvSpPr>
      <xdr:spPr>
        <a:xfrm>
          <a:off x="3530111" y="1626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11013</xdr:rowOff>
    </xdr:from>
    <xdr:to>
      <xdr:col>15</xdr:col>
      <xdr:colOff>101600</xdr:colOff>
      <xdr:row>97</xdr:row>
      <xdr:rowOff>112613</xdr:rowOff>
    </xdr:to>
    <xdr:sp macro="" textlink="">
      <xdr:nvSpPr>
        <xdr:cNvPr id="257" name="楕円 256"/>
        <xdr:cNvSpPr/>
      </xdr:nvSpPr>
      <xdr:spPr>
        <a:xfrm>
          <a:off x="2857500" y="166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129140</xdr:rowOff>
    </xdr:from>
    <xdr:ext cx="534377" cy="259045"/>
    <xdr:sp macro="" textlink="">
      <xdr:nvSpPr>
        <xdr:cNvPr id="258" name="テキスト ボックス 257"/>
        <xdr:cNvSpPr txBox="1"/>
      </xdr:nvSpPr>
      <xdr:spPr>
        <a:xfrm>
          <a:off x="2641111" y="1641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123386</xdr:rowOff>
    </xdr:from>
    <xdr:to>
      <xdr:col>10</xdr:col>
      <xdr:colOff>165100</xdr:colOff>
      <xdr:row>97</xdr:row>
      <xdr:rowOff>53536</xdr:rowOff>
    </xdr:to>
    <xdr:sp macro="" textlink="">
      <xdr:nvSpPr>
        <xdr:cNvPr id="259" name="楕円 258"/>
        <xdr:cNvSpPr/>
      </xdr:nvSpPr>
      <xdr:spPr>
        <a:xfrm>
          <a:off x="1968500" y="165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70063</xdr:rowOff>
    </xdr:from>
    <xdr:ext cx="534377" cy="259045"/>
    <xdr:sp macro="" textlink="">
      <xdr:nvSpPr>
        <xdr:cNvPr id="260" name="テキスト ボックス 259"/>
        <xdr:cNvSpPr txBox="1"/>
      </xdr:nvSpPr>
      <xdr:spPr>
        <a:xfrm>
          <a:off x="1752111" y="1635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34999</xdr:rowOff>
    </xdr:from>
    <xdr:to>
      <xdr:col>6</xdr:col>
      <xdr:colOff>38100</xdr:colOff>
      <xdr:row>97</xdr:row>
      <xdr:rowOff>136599</xdr:rowOff>
    </xdr:to>
    <xdr:sp macro="" textlink="">
      <xdr:nvSpPr>
        <xdr:cNvPr id="261" name="楕円 260"/>
        <xdr:cNvSpPr/>
      </xdr:nvSpPr>
      <xdr:spPr>
        <a:xfrm>
          <a:off x="1079500" y="1666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153126</xdr:rowOff>
    </xdr:from>
    <xdr:ext cx="534377" cy="259045"/>
    <xdr:sp macro="" textlink="">
      <xdr:nvSpPr>
        <xdr:cNvPr id="262" name="テキスト ボックス 261"/>
        <xdr:cNvSpPr txBox="1"/>
      </xdr:nvSpPr>
      <xdr:spPr>
        <a:xfrm>
          <a:off x="863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136042</xdr:rowOff>
    </xdr:from>
    <xdr:to>
      <xdr:col>55</xdr:col>
      <xdr:colOff>0</xdr:colOff>
      <xdr:row>38</xdr:row>
      <xdr:rowOff>138785</xdr:rowOff>
    </xdr:to>
    <xdr:cxnSp macro="">
      <xdr:nvCxnSpPr>
        <xdr:cNvPr id="289" name="直線コネクタ 288"/>
        <xdr:cNvCxnSpPr/>
      </xdr:nvCxnSpPr>
      <xdr:spPr>
        <a:xfrm>
          <a:off x="9639300" y="665114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0" name="労働費平均値テキスト"/>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131699</xdr:rowOff>
    </xdr:from>
    <xdr:to>
      <xdr:col>50</xdr:col>
      <xdr:colOff>114300</xdr:colOff>
      <xdr:row>38</xdr:row>
      <xdr:rowOff>136042</xdr:rowOff>
    </xdr:to>
    <xdr:cxnSp macro="">
      <xdr:nvCxnSpPr>
        <xdr:cNvPr id="292" name="直線コネクタ 291"/>
        <xdr:cNvCxnSpPr/>
      </xdr:nvCxnSpPr>
      <xdr:spPr>
        <a:xfrm>
          <a:off x="8750300" y="6646799"/>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4" name="テキスト ボックス 293"/>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131699</xdr:rowOff>
    </xdr:from>
    <xdr:to>
      <xdr:col>45</xdr:col>
      <xdr:colOff>177800</xdr:colOff>
      <xdr:row>38</xdr:row>
      <xdr:rowOff>138100</xdr:rowOff>
    </xdr:to>
    <xdr:cxnSp macro="">
      <xdr:nvCxnSpPr>
        <xdr:cNvPr id="295" name="直線コネクタ 294"/>
        <xdr:cNvCxnSpPr/>
      </xdr:nvCxnSpPr>
      <xdr:spPr>
        <a:xfrm flipV="1">
          <a:off x="7861300" y="66467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7" name="テキスト ボックス 296"/>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138100</xdr:rowOff>
    </xdr:from>
    <xdr:to>
      <xdr:col>41</xdr:col>
      <xdr:colOff>50800</xdr:colOff>
      <xdr:row>38</xdr:row>
      <xdr:rowOff>139243</xdr:rowOff>
    </xdr:to>
    <xdr:cxnSp macro="">
      <xdr:nvCxnSpPr>
        <xdr:cNvPr id="298" name="直線コネクタ 297"/>
        <xdr:cNvCxnSpPr/>
      </xdr:nvCxnSpPr>
      <xdr:spPr>
        <a:xfrm flipV="1">
          <a:off x="6972300" y="665320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0" name="テキスト ボックス 299"/>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2" name="テキスト ボックス 301"/>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87985</xdr:rowOff>
    </xdr:from>
    <xdr:to>
      <xdr:col>55</xdr:col>
      <xdr:colOff>50800</xdr:colOff>
      <xdr:row>39</xdr:row>
      <xdr:rowOff>18135</xdr:rowOff>
    </xdr:to>
    <xdr:sp macro="" textlink="">
      <xdr:nvSpPr>
        <xdr:cNvPr id="308" name="楕円 307"/>
        <xdr:cNvSpPr/>
      </xdr:nvSpPr>
      <xdr:spPr>
        <a:xfrm>
          <a:off x="10426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2912</xdr:rowOff>
    </xdr:from>
    <xdr:ext cx="249299" cy="259045"/>
    <xdr:sp macro="" textlink="">
      <xdr:nvSpPr>
        <xdr:cNvPr id="309" name="労働費該当値テキスト"/>
        <xdr:cNvSpPr txBox="1"/>
      </xdr:nvSpPr>
      <xdr:spPr>
        <a:xfrm>
          <a:off x="10528300" y="65180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85242</xdr:rowOff>
    </xdr:from>
    <xdr:to>
      <xdr:col>50</xdr:col>
      <xdr:colOff>165100</xdr:colOff>
      <xdr:row>39</xdr:row>
      <xdr:rowOff>15392</xdr:rowOff>
    </xdr:to>
    <xdr:sp macro="" textlink="">
      <xdr:nvSpPr>
        <xdr:cNvPr id="310" name="楕円 309"/>
        <xdr:cNvSpPr/>
      </xdr:nvSpPr>
      <xdr:spPr>
        <a:xfrm>
          <a:off x="9588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6519</xdr:rowOff>
    </xdr:from>
    <xdr:ext cx="313932" cy="259045"/>
    <xdr:sp macro="" textlink="">
      <xdr:nvSpPr>
        <xdr:cNvPr id="311" name="テキスト ボックス 310"/>
        <xdr:cNvSpPr txBox="1"/>
      </xdr:nvSpPr>
      <xdr:spPr>
        <a:xfrm>
          <a:off x="9482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80899</xdr:rowOff>
    </xdr:from>
    <xdr:to>
      <xdr:col>46</xdr:col>
      <xdr:colOff>38100</xdr:colOff>
      <xdr:row>39</xdr:row>
      <xdr:rowOff>11049</xdr:rowOff>
    </xdr:to>
    <xdr:sp macro="" textlink="">
      <xdr:nvSpPr>
        <xdr:cNvPr id="312" name="楕円 311"/>
        <xdr:cNvSpPr/>
      </xdr:nvSpPr>
      <xdr:spPr>
        <a:xfrm>
          <a:off x="8699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2176</xdr:rowOff>
    </xdr:from>
    <xdr:ext cx="313932" cy="259045"/>
    <xdr:sp macro="" textlink="">
      <xdr:nvSpPr>
        <xdr:cNvPr id="313" name="テキスト ボックス 312"/>
        <xdr:cNvSpPr txBox="1"/>
      </xdr:nvSpPr>
      <xdr:spPr>
        <a:xfrm>
          <a:off x="8593333" y="6688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87300</xdr:rowOff>
    </xdr:from>
    <xdr:to>
      <xdr:col>41</xdr:col>
      <xdr:colOff>101600</xdr:colOff>
      <xdr:row>39</xdr:row>
      <xdr:rowOff>17450</xdr:rowOff>
    </xdr:to>
    <xdr:sp macro="" textlink="">
      <xdr:nvSpPr>
        <xdr:cNvPr id="314" name="楕円 313"/>
        <xdr:cNvSpPr/>
      </xdr:nvSpPr>
      <xdr:spPr>
        <a:xfrm>
          <a:off x="7810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8577</xdr:rowOff>
    </xdr:from>
    <xdr:ext cx="249299" cy="259045"/>
    <xdr:sp macro="" textlink="">
      <xdr:nvSpPr>
        <xdr:cNvPr id="315" name="テキスト ボックス 314"/>
        <xdr:cNvSpPr txBox="1"/>
      </xdr:nvSpPr>
      <xdr:spPr>
        <a:xfrm>
          <a:off x="7736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88443</xdr:rowOff>
    </xdr:from>
    <xdr:to>
      <xdr:col>36</xdr:col>
      <xdr:colOff>165100</xdr:colOff>
      <xdr:row>39</xdr:row>
      <xdr:rowOff>18593</xdr:rowOff>
    </xdr:to>
    <xdr:sp macro="" textlink="">
      <xdr:nvSpPr>
        <xdr:cNvPr id="316" name="楕円 315"/>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9720</xdr:rowOff>
    </xdr:from>
    <xdr:ext cx="249299" cy="259045"/>
    <xdr:sp macro="" textlink="">
      <xdr:nvSpPr>
        <xdr:cNvPr id="317" name="テキスト ボックス 316"/>
        <xdr:cNvSpPr txBox="1"/>
      </xdr:nvSpPr>
      <xdr:spPr>
        <a:xfrm>
          <a:off x="684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121806</xdr:rowOff>
    </xdr:from>
    <xdr:to>
      <xdr:col>55</xdr:col>
      <xdr:colOff>0</xdr:colOff>
      <xdr:row>57</xdr:row>
      <xdr:rowOff>139688</xdr:rowOff>
    </xdr:to>
    <xdr:cxnSp macro="">
      <xdr:nvCxnSpPr>
        <xdr:cNvPr id="346" name="直線コネクタ 345"/>
        <xdr:cNvCxnSpPr/>
      </xdr:nvCxnSpPr>
      <xdr:spPr>
        <a:xfrm flipV="1">
          <a:off x="9639300" y="9894456"/>
          <a:ext cx="838200" cy="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7" name="農林水産業費平均値テキスト"/>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139688</xdr:rowOff>
    </xdr:from>
    <xdr:to>
      <xdr:col>50</xdr:col>
      <xdr:colOff>114300</xdr:colOff>
      <xdr:row>57</xdr:row>
      <xdr:rowOff>148755</xdr:rowOff>
    </xdr:to>
    <xdr:cxnSp macro="">
      <xdr:nvCxnSpPr>
        <xdr:cNvPr id="349" name="直線コネクタ 348"/>
        <xdr:cNvCxnSpPr/>
      </xdr:nvCxnSpPr>
      <xdr:spPr>
        <a:xfrm flipV="1">
          <a:off x="8750300" y="9912338"/>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146714</xdr:rowOff>
    </xdr:from>
    <xdr:ext cx="534377" cy="259045"/>
    <xdr:sp macro="" textlink="">
      <xdr:nvSpPr>
        <xdr:cNvPr id="351" name="テキスト ボックス 350"/>
        <xdr:cNvSpPr txBox="1"/>
      </xdr:nvSpPr>
      <xdr:spPr>
        <a:xfrm>
          <a:off x="9372111" y="95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148755</xdr:rowOff>
    </xdr:from>
    <xdr:to>
      <xdr:col>45</xdr:col>
      <xdr:colOff>177800</xdr:colOff>
      <xdr:row>58</xdr:row>
      <xdr:rowOff>44183</xdr:rowOff>
    </xdr:to>
    <xdr:cxnSp macro="">
      <xdr:nvCxnSpPr>
        <xdr:cNvPr id="352" name="直線コネクタ 351"/>
        <xdr:cNvCxnSpPr/>
      </xdr:nvCxnSpPr>
      <xdr:spPr>
        <a:xfrm flipV="1">
          <a:off x="7861300" y="9921405"/>
          <a:ext cx="889000" cy="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4" name="テキスト ボックス 353"/>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40208</xdr:rowOff>
    </xdr:from>
    <xdr:to>
      <xdr:col>41</xdr:col>
      <xdr:colOff>50800</xdr:colOff>
      <xdr:row>58</xdr:row>
      <xdr:rowOff>44183</xdr:rowOff>
    </xdr:to>
    <xdr:cxnSp macro="">
      <xdr:nvCxnSpPr>
        <xdr:cNvPr id="355" name="直線コネクタ 354"/>
        <xdr:cNvCxnSpPr/>
      </xdr:nvCxnSpPr>
      <xdr:spPr>
        <a:xfrm>
          <a:off x="6972300" y="9984308"/>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7" name="テキスト ボックス 356"/>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9" name="テキスト ボックス 358"/>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71006</xdr:rowOff>
    </xdr:from>
    <xdr:to>
      <xdr:col>55</xdr:col>
      <xdr:colOff>50800</xdr:colOff>
      <xdr:row>58</xdr:row>
      <xdr:rowOff>1156</xdr:rowOff>
    </xdr:to>
    <xdr:sp macro="" textlink="">
      <xdr:nvSpPr>
        <xdr:cNvPr id="365" name="楕円 364"/>
        <xdr:cNvSpPr/>
      </xdr:nvSpPr>
      <xdr:spPr>
        <a:xfrm>
          <a:off x="10426700" y="984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49433</xdr:rowOff>
    </xdr:from>
    <xdr:ext cx="534377" cy="259045"/>
    <xdr:sp macro="" textlink="">
      <xdr:nvSpPr>
        <xdr:cNvPr id="366" name="農林水産業費該当値テキスト"/>
        <xdr:cNvSpPr txBox="1"/>
      </xdr:nvSpPr>
      <xdr:spPr>
        <a:xfrm>
          <a:off x="10528300" y="982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88888</xdr:rowOff>
    </xdr:from>
    <xdr:to>
      <xdr:col>50</xdr:col>
      <xdr:colOff>165100</xdr:colOff>
      <xdr:row>58</xdr:row>
      <xdr:rowOff>19038</xdr:rowOff>
    </xdr:to>
    <xdr:sp macro="" textlink="">
      <xdr:nvSpPr>
        <xdr:cNvPr id="367" name="楕円 366"/>
        <xdr:cNvSpPr/>
      </xdr:nvSpPr>
      <xdr:spPr>
        <a:xfrm>
          <a:off x="9588500" y="98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10165</xdr:rowOff>
    </xdr:from>
    <xdr:ext cx="534377" cy="259045"/>
    <xdr:sp macro="" textlink="">
      <xdr:nvSpPr>
        <xdr:cNvPr id="368" name="テキスト ボックス 367"/>
        <xdr:cNvSpPr txBox="1"/>
      </xdr:nvSpPr>
      <xdr:spPr>
        <a:xfrm>
          <a:off x="9372111" y="99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97955</xdr:rowOff>
    </xdr:from>
    <xdr:to>
      <xdr:col>46</xdr:col>
      <xdr:colOff>38100</xdr:colOff>
      <xdr:row>58</xdr:row>
      <xdr:rowOff>28105</xdr:rowOff>
    </xdr:to>
    <xdr:sp macro="" textlink="">
      <xdr:nvSpPr>
        <xdr:cNvPr id="369" name="楕円 368"/>
        <xdr:cNvSpPr/>
      </xdr:nvSpPr>
      <xdr:spPr>
        <a:xfrm>
          <a:off x="8699500" y="98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19232</xdr:rowOff>
    </xdr:from>
    <xdr:ext cx="534377" cy="259045"/>
    <xdr:sp macro="" textlink="">
      <xdr:nvSpPr>
        <xdr:cNvPr id="370" name="テキスト ボックス 369"/>
        <xdr:cNvSpPr txBox="1"/>
      </xdr:nvSpPr>
      <xdr:spPr>
        <a:xfrm>
          <a:off x="8483111" y="99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164833</xdr:rowOff>
    </xdr:from>
    <xdr:to>
      <xdr:col>41</xdr:col>
      <xdr:colOff>101600</xdr:colOff>
      <xdr:row>58</xdr:row>
      <xdr:rowOff>94983</xdr:rowOff>
    </xdr:to>
    <xdr:sp macro="" textlink="">
      <xdr:nvSpPr>
        <xdr:cNvPr id="371" name="楕円 370"/>
        <xdr:cNvSpPr/>
      </xdr:nvSpPr>
      <xdr:spPr>
        <a:xfrm>
          <a:off x="7810500" y="99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86110</xdr:rowOff>
    </xdr:from>
    <xdr:ext cx="534377" cy="259045"/>
    <xdr:sp macro="" textlink="">
      <xdr:nvSpPr>
        <xdr:cNvPr id="372" name="テキスト ボックス 371"/>
        <xdr:cNvSpPr txBox="1"/>
      </xdr:nvSpPr>
      <xdr:spPr>
        <a:xfrm>
          <a:off x="7594111" y="1003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160858</xdr:rowOff>
    </xdr:from>
    <xdr:to>
      <xdr:col>36</xdr:col>
      <xdr:colOff>165100</xdr:colOff>
      <xdr:row>58</xdr:row>
      <xdr:rowOff>91008</xdr:rowOff>
    </xdr:to>
    <xdr:sp macro="" textlink="">
      <xdr:nvSpPr>
        <xdr:cNvPr id="373" name="楕円 372"/>
        <xdr:cNvSpPr/>
      </xdr:nvSpPr>
      <xdr:spPr>
        <a:xfrm>
          <a:off x="6921500" y="993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82135</xdr:rowOff>
    </xdr:from>
    <xdr:ext cx="534377" cy="259045"/>
    <xdr:sp macro="" textlink="">
      <xdr:nvSpPr>
        <xdr:cNvPr id="374" name="テキスト ボックス 373"/>
        <xdr:cNvSpPr txBox="1"/>
      </xdr:nvSpPr>
      <xdr:spPr>
        <a:xfrm>
          <a:off x="6705111" y="1002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75578</xdr:rowOff>
    </xdr:from>
    <xdr:to>
      <xdr:col>55</xdr:col>
      <xdr:colOff>0</xdr:colOff>
      <xdr:row>78</xdr:row>
      <xdr:rowOff>72930</xdr:rowOff>
    </xdr:to>
    <xdr:cxnSp macro="">
      <xdr:nvCxnSpPr>
        <xdr:cNvPr id="403" name="直線コネクタ 402"/>
        <xdr:cNvCxnSpPr/>
      </xdr:nvCxnSpPr>
      <xdr:spPr>
        <a:xfrm flipV="1">
          <a:off x="9639300" y="13277228"/>
          <a:ext cx="838200" cy="16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4" name="商工費平均値テキスト"/>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69614</xdr:rowOff>
    </xdr:from>
    <xdr:to>
      <xdr:col>50</xdr:col>
      <xdr:colOff>114300</xdr:colOff>
      <xdr:row>78</xdr:row>
      <xdr:rowOff>72930</xdr:rowOff>
    </xdr:to>
    <xdr:cxnSp macro="">
      <xdr:nvCxnSpPr>
        <xdr:cNvPr id="406" name="直線コネクタ 405"/>
        <xdr:cNvCxnSpPr/>
      </xdr:nvCxnSpPr>
      <xdr:spPr>
        <a:xfrm>
          <a:off x="8750300" y="13442714"/>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08" name="テキスト ボックス 407"/>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69614</xdr:rowOff>
    </xdr:from>
    <xdr:to>
      <xdr:col>45</xdr:col>
      <xdr:colOff>177800</xdr:colOff>
      <xdr:row>78</xdr:row>
      <xdr:rowOff>114764</xdr:rowOff>
    </xdr:to>
    <xdr:cxnSp macro="">
      <xdr:nvCxnSpPr>
        <xdr:cNvPr id="409" name="直線コネクタ 408"/>
        <xdr:cNvCxnSpPr/>
      </xdr:nvCxnSpPr>
      <xdr:spPr>
        <a:xfrm flipV="1">
          <a:off x="7861300" y="13442714"/>
          <a:ext cx="889000" cy="4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11" name="テキスト ボックス 410"/>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114764</xdr:rowOff>
    </xdr:from>
    <xdr:to>
      <xdr:col>41</xdr:col>
      <xdr:colOff>50800</xdr:colOff>
      <xdr:row>78</xdr:row>
      <xdr:rowOff>142653</xdr:rowOff>
    </xdr:to>
    <xdr:cxnSp macro="">
      <xdr:nvCxnSpPr>
        <xdr:cNvPr id="412" name="直線コネクタ 411"/>
        <xdr:cNvCxnSpPr/>
      </xdr:nvCxnSpPr>
      <xdr:spPr>
        <a:xfrm flipV="1">
          <a:off x="6972300" y="13487864"/>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4" name="テキスト ボックス 413"/>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6" name="テキスト ボックス 415"/>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24778</xdr:rowOff>
    </xdr:from>
    <xdr:to>
      <xdr:col>55</xdr:col>
      <xdr:colOff>50800</xdr:colOff>
      <xdr:row>77</xdr:row>
      <xdr:rowOff>126378</xdr:rowOff>
    </xdr:to>
    <xdr:sp macro="" textlink="">
      <xdr:nvSpPr>
        <xdr:cNvPr id="422" name="楕円 421"/>
        <xdr:cNvSpPr/>
      </xdr:nvSpPr>
      <xdr:spPr>
        <a:xfrm>
          <a:off x="10426700" y="132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3205</xdr:rowOff>
    </xdr:from>
    <xdr:ext cx="534377" cy="259045"/>
    <xdr:sp macro="" textlink="">
      <xdr:nvSpPr>
        <xdr:cNvPr id="423" name="商工費該当値テキスト"/>
        <xdr:cNvSpPr txBox="1"/>
      </xdr:nvSpPr>
      <xdr:spPr>
        <a:xfrm>
          <a:off x="10528300" y="132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22130</xdr:rowOff>
    </xdr:from>
    <xdr:to>
      <xdr:col>50</xdr:col>
      <xdr:colOff>165100</xdr:colOff>
      <xdr:row>78</xdr:row>
      <xdr:rowOff>123730</xdr:rowOff>
    </xdr:to>
    <xdr:sp macro="" textlink="">
      <xdr:nvSpPr>
        <xdr:cNvPr id="424" name="楕円 423"/>
        <xdr:cNvSpPr/>
      </xdr:nvSpPr>
      <xdr:spPr>
        <a:xfrm>
          <a:off x="9588500" y="133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114857</xdr:rowOff>
    </xdr:from>
    <xdr:ext cx="469744" cy="259045"/>
    <xdr:sp macro="" textlink="">
      <xdr:nvSpPr>
        <xdr:cNvPr id="425" name="テキスト ボックス 424"/>
        <xdr:cNvSpPr txBox="1"/>
      </xdr:nvSpPr>
      <xdr:spPr>
        <a:xfrm>
          <a:off x="9404428" y="1348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18814</xdr:rowOff>
    </xdr:from>
    <xdr:to>
      <xdr:col>46</xdr:col>
      <xdr:colOff>38100</xdr:colOff>
      <xdr:row>78</xdr:row>
      <xdr:rowOff>120414</xdr:rowOff>
    </xdr:to>
    <xdr:sp macro="" textlink="">
      <xdr:nvSpPr>
        <xdr:cNvPr id="426" name="楕円 425"/>
        <xdr:cNvSpPr/>
      </xdr:nvSpPr>
      <xdr:spPr>
        <a:xfrm>
          <a:off x="8699500" y="133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111541</xdr:rowOff>
    </xdr:from>
    <xdr:ext cx="469744" cy="259045"/>
    <xdr:sp macro="" textlink="">
      <xdr:nvSpPr>
        <xdr:cNvPr id="427" name="テキスト ボックス 426"/>
        <xdr:cNvSpPr txBox="1"/>
      </xdr:nvSpPr>
      <xdr:spPr>
        <a:xfrm>
          <a:off x="8515428" y="1348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63964</xdr:rowOff>
    </xdr:from>
    <xdr:to>
      <xdr:col>41</xdr:col>
      <xdr:colOff>101600</xdr:colOff>
      <xdr:row>78</xdr:row>
      <xdr:rowOff>165564</xdr:rowOff>
    </xdr:to>
    <xdr:sp macro="" textlink="">
      <xdr:nvSpPr>
        <xdr:cNvPr id="428" name="楕円 427"/>
        <xdr:cNvSpPr/>
      </xdr:nvSpPr>
      <xdr:spPr>
        <a:xfrm>
          <a:off x="7810500" y="134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156691</xdr:rowOff>
    </xdr:from>
    <xdr:ext cx="469744" cy="259045"/>
    <xdr:sp macro="" textlink="">
      <xdr:nvSpPr>
        <xdr:cNvPr id="429" name="テキスト ボックス 428"/>
        <xdr:cNvSpPr txBox="1"/>
      </xdr:nvSpPr>
      <xdr:spPr>
        <a:xfrm>
          <a:off x="7626428" y="1352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91853</xdr:rowOff>
    </xdr:from>
    <xdr:to>
      <xdr:col>36</xdr:col>
      <xdr:colOff>165100</xdr:colOff>
      <xdr:row>79</xdr:row>
      <xdr:rowOff>22003</xdr:rowOff>
    </xdr:to>
    <xdr:sp macro="" textlink="">
      <xdr:nvSpPr>
        <xdr:cNvPr id="430" name="楕円 429"/>
        <xdr:cNvSpPr/>
      </xdr:nvSpPr>
      <xdr:spPr>
        <a:xfrm>
          <a:off x="6921500" y="1346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13130</xdr:rowOff>
    </xdr:from>
    <xdr:ext cx="469744" cy="259045"/>
    <xdr:sp macro="" textlink="">
      <xdr:nvSpPr>
        <xdr:cNvPr id="431" name="テキスト ボックス 430"/>
        <xdr:cNvSpPr txBox="1"/>
      </xdr:nvSpPr>
      <xdr:spPr>
        <a:xfrm>
          <a:off x="6737428" y="135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102902</xdr:rowOff>
    </xdr:from>
    <xdr:to>
      <xdr:col>55</xdr:col>
      <xdr:colOff>0</xdr:colOff>
      <xdr:row>97</xdr:row>
      <xdr:rowOff>112085</xdr:rowOff>
    </xdr:to>
    <xdr:cxnSp macro="">
      <xdr:nvCxnSpPr>
        <xdr:cNvPr id="460" name="直線コネクタ 459"/>
        <xdr:cNvCxnSpPr/>
      </xdr:nvCxnSpPr>
      <xdr:spPr>
        <a:xfrm flipV="1">
          <a:off x="9639300" y="16733552"/>
          <a:ext cx="8382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1" name="土木費平均値テキスト"/>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112085</xdr:rowOff>
    </xdr:from>
    <xdr:to>
      <xdr:col>50</xdr:col>
      <xdr:colOff>114300</xdr:colOff>
      <xdr:row>97</xdr:row>
      <xdr:rowOff>114950</xdr:rowOff>
    </xdr:to>
    <xdr:cxnSp macro="">
      <xdr:nvCxnSpPr>
        <xdr:cNvPr id="463" name="直線コネクタ 462"/>
        <xdr:cNvCxnSpPr/>
      </xdr:nvCxnSpPr>
      <xdr:spPr>
        <a:xfrm flipV="1">
          <a:off x="8750300" y="16742735"/>
          <a:ext cx="8890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5" name="テキスト ボックス 464"/>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114950</xdr:rowOff>
    </xdr:from>
    <xdr:to>
      <xdr:col>45</xdr:col>
      <xdr:colOff>177800</xdr:colOff>
      <xdr:row>97</xdr:row>
      <xdr:rowOff>147831</xdr:rowOff>
    </xdr:to>
    <xdr:cxnSp macro="">
      <xdr:nvCxnSpPr>
        <xdr:cNvPr id="466" name="直線コネクタ 465"/>
        <xdr:cNvCxnSpPr/>
      </xdr:nvCxnSpPr>
      <xdr:spPr>
        <a:xfrm flipV="1">
          <a:off x="7861300" y="16745600"/>
          <a:ext cx="889000" cy="3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68" name="テキスト ボックス 467"/>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145819</xdr:rowOff>
    </xdr:from>
    <xdr:to>
      <xdr:col>41</xdr:col>
      <xdr:colOff>50800</xdr:colOff>
      <xdr:row>97</xdr:row>
      <xdr:rowOff>147831</xdr:rowOff>
    </xdr:to>
    <xdr:cxnSp macro="">
      <xdr:nvCxnSpPr>
        <xdr:cNvPr id="469" name="直線コネクタ 468"/>
        <xdr:cNvCxnSpPr/>
      </xdr:nvCxnSpPr>
      <xdr:spPr>
        <a:xfrm>
          <a:off x="6972300" y="16776469"/>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1" name="テキスト ボックス 470"/>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3" name="テキスト ボックス 472"/>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52102</xdr:rowOff>
    </xdr:from>
    <xdr:to>
      <xdr:col>55</xdr:col>
      <xdr:colOff>50800</xdr:colOff>
      <xdr:row>97</xdr:row>
      <xdr:rowOff>153702</xdr:rowOff>
    </xdr:to>
    <xdr:sp macro="" textlink="">
      <xdr:nvSpPr>
        <xdr:cNvPr id="479" name="楕円 478"/>
        <xdr:cNvSpPr/>
      </xdr:nvSpPr>
      <xdr:spPr>
        <a:xfrm>
          <a:off x="10426700" y="166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138479</xdr:rowOff>
    </xdr:from>
    <xdr:ext cx="534377" cy="259045"/>
    <xdr:sp macro="" textlink="">
      <xdr:nvSpPr>
        <xdr:cNvPr id="480" name="土木費該当値テキスト"/>
        <xdr:cNvSpPr txBox="1"/>
      </xdr:nvSpPr>
      <xdr:spPr>
        <a:xfrm>
          <a:off x="10528300" y="165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61285</xdr:rowOff>
    </xdr:from>
    <xdr:to>
      <xdr:col>50</xdr:col>
      <xdr:colOff>165100</xdr:colOff>
      <xdr:row>97</xdr:row>
      <xdr:rowOff>162885</xdr:rowOff>
    </xdr:to>
    <xdr:sp macro="" textlink="">
      <xdr:nvSpPr>
        <xdr:cNvPr id="481" name="楕円 480"/>
        <xdr:cNvSpPr/>
      </xdr:nvSpPr>
      <xdr:spPr>
        <a:xfrm>
          <a:off x="9588500" y="166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154012</xdr:rowOff>
    </xdr:from>
    <xdr:ext cx="534377" cy="259045"/>
    <xdr:sp macro="" textlink="">
      <xdr:nvSpPr>
        <xdr:cNvPr id="482" name="テキスト ボックス 481"/>
        <xdr:cNvSpPr txBox="1"/>
      </xdr:nvSpPr>
      <xdr:spPr>
        <a:xfrm>
          <a:off x="9372111" y="1678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64150</xdr:rowOff>
    </xdr:from>
    <xdr:to>
      <xdr:col>46</xdr:col>
      <xdr:colOff>38100</xdr:colOff>
      <xdr:row>97</xdr:row>
      <xdr:rowOff>165750</xdr:rowOff>
    </xdr:to>
    <xdr:sp macro="" textlink="">
      <xdr:nvSpPr>
        <xdr:cNvPr id="483" name="楕円 482"/>
        <xdr:cNvSpPr/>
      </xdr:nvSpPr>
      <xdr:spPr>
        <a:xfrm>
          <a:off x="8699500" y="166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156877</xdr:rowOff>
    </xdr:from>
    <xdr:ext cx="534377" cy="259045"/>
    <xdr:sp macro="" textlink="">
      <xdr:nvSpPr>
        <xdr:cNvPr id="484" name="テキスト ボックス 483"/>
        <xdr:cNvSpPr txBox="1"/>
      </xdr:nvSpPr>
      <xdr:spPr>
        <a:xfrm>
          <a:off x="8483111" y="1678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97031</xdr:rowOff>
    </xdr:from>
    <xdr:to>
      <xdr:col>41</xdr:col>
      <xdr:colOff>101600</xdr:colOff>
      <xdr:row>98</xdr:row>
      <xdr:rowOff>27181</xdr:rowOff>
    </xdr:to>
    <xdr:sp macro="" textlink="">
      <xdr:nvSpPr>
        <xdr:cNvPr id="485" name="楕円 484"/>
        <xdr:cNvSpPr/>
      </xdr:nvSpPr>
      <xdr:spPr>
        <a:xfrm>
          <a:off x="7810500" y="167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18308</xdr:rowOff>
    </xdr:from>
    <xdr:ext cx="534377" cy="259045"/>
    <xdr:sp macro="" textlink="">
      <xdr:nvSpPr>
        <xdr:cNvPr id="486" name="テキスト ボックス 485"/>
        <xdr:cNvSpPr txBox="1"/>
      </xdr:nvSpPr>
      <xdr:spPr>
        <a:xfrm>
          <a:off x="7594111" y="1682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95019</xdr:rowOff>
    </xdr:from>
    <xdr:to>
      <xdr:col>36</xdr:col>
      <xdr:colOff>165100</xdr:colOff>
      <xdr:row>98</xdr:row>
      <xdr:rowOff>25169</xdr:rowOff>
    </xdr:to>
    <xdr:sp macro="" textlink="">
      <xdr:nvSpPr>
        <xdr:cNvPr id="487" name="楕円 486"/>
        <xdr:cNvSpPr/>
      </xdr:nvSpPr>
      <xdr:spPr>
        <a:xfrm>
          <a:off x="6921500" y="167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16296</xdr:rowOff>
    </xdr:from>
    <xdr:ext cx="534377" cy="259045"/>
    <xdr:sp macro="" textlink="">
      <xdr:nvSpPr>
        <xdr:cNvPr id="488" name="テキスト ボックス 487"/>
        <xdr:cNvSpPr txBox="1"/>
      </xdr:nvSpPr>
      <xdr:spPr>
        <a:xfrm>
          <a:off x="6705111" y="168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52603</xdr:rowOff>
    </xdr:from>
    <xdr:to>
      <xdr:col>85</xdr:col>
      <xdr:colOff>127000</xdr:colOff>
      <xdr:row>37</xdr:row>
      <xdr:rowOff>100266</xdr:rowOff>
    </xdr:to>
    <xdr:cxnSp macro="">
      <xdr:nvCxnSpPr>
        <xdr:cNvPr id="518" name="直線コネクタ 517"/>
        <xdr:cNvCxnSpPr/>
      </xdr:nvCxnSpPr>
      <xdr:spPr>
        <a:xfrm flipV="1">
          <a:off x="15481300" y="6396253"/>
          <a:ext cx="8382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9" name="消防費平均値テキスト"/>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133109</xdr:rowOff>
    </xdr:from>
    <xdr:to>
      <xdr:col>81</xdr:col>
      <xdr:colOff>50800</xdr:colOff>
      <xdr:row>37</xdr:row>
      <xdr:rowOff>100266</xdr:rowOff>
    </xdr:to>
    <xdr:cxnSp macro="">
      <xdr:nvCxnSpPr>
        <xdr:cNvPr id="521" name="直線コネクタ 520"/>
        <xdr:cNvCxnSpPr/>
      </xdr:nvCxnSpPr>
      <xdr:spPr>
        <a:xfrm>
          <a:off x="14592300" y="6305309"/>
          <a:ext cx="889000" cy="1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3" name="テキスト ボックス 522"/>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133109</xdr:rowOff>
    </xdr:from>
    <xdr:to>
      <xdr:col>76</xdr:col>
      <xdr:colOff>114300</xdr:colOff>
      <xdr:row>36</xdr:row>
      <xdr:rowOff>162827</xdr:rowOff>
    </xdr:to>
    <xdr:cxnSp macro="">
      <xdr:nvCxnSpPr>
        <xdr:cNvPr id="524" name="直線コネクタ 523"/>
        <xdr:cNvCxnSpPr/>
      </xdr:nvCxnSpPr>
      <xdr:spPr>
        <a:xfrm flipV="1">
          <a:off x="13703300" y="630530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6" name="テキスト ボックス 525"/>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102972</xdr:rowOff>
    </xdr:from>
    <xdr:to>
      <xdr:col>71</xdr:col>
      <xdr:colOff>177800</xdr:colOff>
      <xdr:row>36</xdr:row>
      <xdr:rowOff>162827</xdr:rowOff>
    </xdr:to>
    <xdr:cxnSp macro="">
      <xdr:nvCxnSpPr>
        <xdr:cNvPr id="527" name="直線コネクタ 526"/>
        <xdr:cNvCxnSpPr/>
      </xdr:nvCxnSpPr>
      <xdr:spPr>
        <a:xfrm>
          <a:off x="12814300" y="6275172"/>
          <a:ext cx="889000" cy="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85920</xdr:rowOff>
    </xdr:from>
    <xdr:ext cx="534377" cy="259045"/>
    <xdr:sp macro="" textlink="">
      <xdr:nvSpPr>
        <xdr:cNvPr id="529" name="テキスト ボックス 528"/>
        <xdr:cNvSpPr txBox="1"/>
      </xdr:nvSpPr>
      <xdr:spPr>
        <a:xfrm>
          <a:off x="13436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1" name="テキスト ボックス 530"/>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1803</xdr:rowOff>
    </xdr:from>
    <xdr:to>
      <xdr:col>85</xdr:col>
      <xdr:colOff>177800</xdr:colOff>
      <xdr:row>37</xdr:row>
      <xdr:rowOff>103403</xdr:rowOff>
    </xdr:to>
    <xdr:sp macro="" textlink="">
      <xdr:nvSpPr>
        <xdr:cNvPr id="537" name="楕円 536"/>
        <xdr:cNvSpPr/>
      </xdr:nvSpPr>
      <xdr:spPr>
        <a:xfrm>
          <a:off x="162687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151680</xdr:rowOff>
    </xdr:from>
    <xdr:ext cx="534377" cy="259045"/>
    <xdr:sp macro="" textlink="">
      <xdr:nvSpPr>
        <xdr:cNvPr id="538" name="消防費該当値テキスト"/>
        <xdr:cNvSpPr txBox="1"/>
      </xdr:nvSpPr>
      <xdr:spPr>
        <a:xfrm>
          <a:off x="16370300" y="632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49466</xdr:rowOff>
    </xdr:from>
    <xdr:to>
      <xdr:col>81</xdr:col>
      <xdr:colOff>101600</xdr:colOff>
      <xdr:row>37</xdr:row>
      <xdr:rowOff>151066</xdr:rowOff>
    </xdr:to>
    <xdr:sp macro="" textlink="">
      <xdr:nvSpPr>
        <xdr:cNvPr id="539" name="楕円 538"/>
        <xdr:cNvSpPr/>
      </xdr:nvSpPr>
      <xdr:spPr>
        <a:xfrm>
          <a:off x="15430500" y="6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142194</xdr:rowOff>
    </xdr:from>
    <xdr:ext cx="534377" cy="259045"/>
    <xdr:sp macro="" textlink="">
      <xdr:nvSpPr>
        <xdr:cNvPr id="540" name="テキスト ボックス 539"/>
        <xdr:cNvSpPr txBox="1"/>
      </xdr:nvSpPr>
      <xdr:spPr>
        <a:xfrm>
          <a:off x="15214111" y="648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82309</xdr:rowOff>
    </xdr:from>
    <xdr:to>
      <xdr:col>76</xdr:col>
      <xdr:colOff>165100</xdr:colOff>
      <xdr:row>37</xdr:row>
      <xdr:rowOff>12459</xdr:rowOff>
    </xdr:to>
    <xdr:sp macro="" textlink="">
      <xdr:nvSpPr>
        <xdr:cNvPr id="541" name="楕円 540"/>
        <xdr:cNvSpPr/>
      </xdr:nvSpPr>
      <xdr:spPr>
        <a:xfrm>
          <a:off x="14541500" y="62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28986</xdr:rowOff>
    </xdr:from>
    <xdr:ext cx="534377" cy="259045"/>
    <xdr:sp macro="" textlink="">
      <xdr:nvSpPr>
        <xdr:cNvPr id="542" name="テキスト ボックス 541"/>
        <xdr:cNvSpPr txBox="1"/>
      </xdr:nvSpPr>
      <xdr:spPr>
        <a:xfrm>
          <a:off x="14325111" y="602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112027</xdr:rowOff>
    </xdr:from>
    <xdr:to>
      <xdr:col>72</xdr:col>
      <xdr:colOff>38100</xdr:colOff>
      <xdr:row>37</xdr:row>
      <xdr:rowOff>42177</xdr:rowOff>
    </xdr:to>
    <xdr:sp macro="" textlink="">
      <xdr:nvSpPr>
        <xdr:cNvPr id="543" name="楕円 542"/>
        <xdr:cNvSpPr/>
      </xdr:nvSpPr>
      <xdr:spPr>
        <a:xfrm>
          <a:off x="13652500" y="628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58704</xdr:rowOff>
    </xdr:from>
    <xdr:ext cx="534377" cy="259045"/>
    <xdr:sp macro="" textlink="">
      <xdr:nvSpPr>
        <xdr:cNvPr id="544" name="テキスト ボックス 543"/>
        <xdr:cNvSpPr txBox="1"/>
      </xdr:nvSpPr>
      <xdr:spPr>
        <a:xfrm>
          <a:off x="13436111" y="605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52172</xdr:rowOff>
    </xdr:from>
    <xdr:to>
      <xdr:col>67</xdr:col>
      <xdr:colOff>101600</xdr:colOff>
      <xdr:row>36</xdr:row>
      <xdr:rowOff>153772</xdr:rowOff>
    </xdr:to>
    <xdr:sp macro="" textlink="">
      <xdr:nvSpPr>
        <xdr:cNvPr id="545" name="楕円 544"/>
        <xdr:cNvSpPr/>
      </xdr:nvSpPr>
      <xdr:spPr>
        <a:xfrm>
          <a:off x="12763500" y="62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170299</xdr:rowOff>
    </xdr:from>
    <xdr:ext cx="534377" cy="259045"/>
    <xdr:sp macro="" textlink="">
      <xdr:nvSpPr>
        <xdr:cNvPr id="546" name="テキスト ボックス 545"/>
        <xdr:cNvSpPr txBox="1"/>
      </xdr:nvSpPr>
      <xdr:spPr>
        <a:xfrm>
          <a:off x="12547111" y="599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114260</xdr:rowOff>
    </xdr:from>
    <xdr:to>
      <xdr:col>85</xdr:col>
      <xdr:colOff>127000</xdr:colOff>
      <xdr:row>57</xdr:row>
      <xdr:rowOff>3830</xdr:rowOff>
    </xdr:to>
    <xdr:cxnSp macro="">
      <xdr:nvCxnSpPr>
        <xdr:cNvPr id="578" name="直線コネクタ 577"/>
        <xdr:cNvCxnSpPr/>
      </xdr:nvCxnSpPr>
      <xdr:spPr>
        <a:xfrm>
          <a:off x="15481300" y="9715460"/>
          <a:ext cx="838200" cy="6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9" name="教育費平均値テキスト"/>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79677</xdr:rowOff>
    </xdr:from>
    <xdr:to>
      <xdr:col>81</xdr:col>
      <xdr:colOff>50800</xdr:colOff>
      <xdr:row>56</xdr:row>
      <xdr:rowOff>114260</xdr:rowOff>
    </xdr:to>
    <xdr:cxnSp macro="">
      <xdr:nvCxnSpPr>
        <xdr:cNvPr id="581" name="直線コネクタ 580"/>
        <xdr:cNvCxnSpPr/>
      </xdr:nvCxnSpPr>
      <xdr:spPr>
        <a:xfrm>
          <a:off x="14592300" y="9680877"/>
          <a:ext cx="889000" cy="3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3" name="テキスト ボックス 582"/>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79677</xdr:rowOff>
    </xdr:from>
    <xdr:to>
      <xdr:col>76</xdr:col>
      <xdr:colOff>114300</xdr:colOff>
      <xdr:row>57</xdr:row>
      <xdr:rowOff>140353</xdr:rowOff>
    </xdr:to>
    <xdr:cxnSp macro="">
      <xdr:nvCxnSpPr>
        <xdr:cNvPr id="584" name="直線コネクタ 583"/>
        <xdr:cNvCxnSpPr/>
      </xdr:nvCxnSpPr>
      <xdr:spPr>
        <a:xfrm flipV="1">
          <a:off x="13703300" y="9680877"/>
          <a:ext cx="889000" cy="23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6" name="テキスト ボックス 585"/>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140353</xdr:rowOff>
    </xdr:from>
    <xdr:to>
      <xdr:col>71</xdr:col>
      <xdr:colOff>177800</xdr:colOff>
      <xdr:row>58</xdr:row>
      <xdr:rowOff>56261</xdr:rowOff>
    </xdr:to>
    <xdr:cxnSp macro="">
      <xdr:nvCxnSpPr>
        <xdr:cNvPr id="587" name="直線コネクタ 586"/>
        <xdr:cNvCxnSpPr/>
      </xdr:nvCxnSpPr>
      <xdr:spPr>
        <a:xfrm flipV="1">
          <a:off x="12814300" y="9913003"/>
          <a:ext cx="8890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9" name="テキスト ボックス 588"/>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91" name="テキスト ボックス 590"/>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124480</xdr:rowOff>
    </xdr:from>
    <xdr:to>
      <xdr:col>85</xdr:col>
      <xdr:colOff>177800</xdr:colOff>
      <xdr:row>57</xdr:row>
      <xdr:rowOff>54630</xdr:rowOff>
    </xdr:to>
    <xdr:sp macro="" textlink="">
      <xdr:nvSpPr>
        <xdr:cNvPr id="597" name="楕円 596"/>
        <xdr:cNvSpPr/>
      </xdr:nvSpPr>
      <xdr:spPr>
        <a:xfrm>
          <a:off x="16268700" y="972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102907</xdr:rowOff>
    </xdr:from>
    <xdr:ext cx="534377" cy="259045"/>
    <xdr:sp macro="" textlink="">
      <xdr:nvSpPr>
        <xdr:cNvPr id="598" name="教育費該当値テキスト"/>
        <xdr:cNvSpPr txBox="1"/>
      </xdr:nvSpPr>
      <xdr:spPr>
        <a:xfrm>
          <a:off x="16370300" y="970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63460</xdr:rowOff>
    </xdr:from>
    <xdr:to>
      <xdr:col>81</xdr:col>
      <xdr:colOff>101600</xdr:colOff>
      <xdr:row>56</xdr:row>
      <xdr:rowOff>165060</xdr:rowOff>
    </xdr:to>
    <xdr:sp macro="" textlink="">
      <xdr:nvSpPr>
        <xdr:cNvPr id="599" name="楕円 598"/>
        <xdr:cNvSpPr/>
      </xdr:nvSpPr>
      <xdr:spPr>
        <a:xfrm>
          <a:off x="15430500" y="96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156187</xdr:rowOff>
    </xdr:from>
    <xdr:ext cx="534377" cy="259045"/>
    <xdr:sp macro="" textlink="">
      <xdr:nvSpPr>
        <xdr:cNvPr id="600" name="テキスト ボックス 599"/>
        <xdr:cNvSpPr txBox="1"/>
      </xdr:nvSpPr>
      <xdr:spPr>
        <a:xfrm>
          <a:off x="15214111" y="975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28877</xdr:rowOff>
    </xdr:from>
    <xdr:to>
      <xdr:col>76</xdr:col>
      <xdr:colOff>165100</xdr:colOff>
      <xdr:row>56</xdr:row>
      <xdr:rowOff>130477</xdr:rowOff>
    </xdr:to>
    <xdr:sp macro="" textlink="">
      <xdr:nvSpPr>
        <xdr:cNvPr id="601" name="楕円 600"/>
        <xdr:cNvSpPr/>
      </xdr:nvSpPr>
      <xdr:spPr>
        <a:xfrm>
          <a:off x="14541500" y="96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121604</xdr:rowOff>
    </xdr:from>
    <xdr:ext cx="534377" cy="259045"/>
    <xdr:sp macro="" textlink="">
      <xdr:nvSpPr>
        <xdr:cNvPr id="602" name="テキスト ボックス 601"/>
        <xdr:cNvSpPr txBox="1"/>
      </xdr:nvSpPr>
      <xdr:spPr>
        <a:xfrm>
          <a:off x="14325111" y="972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89553</xdr:rowOff>
    </xdr:from>
    <xdr:to>
      <xdr:col>72</xdr:col>
      <xdr:colOff>38100</xdr:colOff>
      <xdr:row>58</xdr:row>
      <xdr:rowOff>19703</xdr:rowOff>
    </xdr:to>
    <xdr:sp macro="" textlink="">
      <xdr:nvSpPr>
        <xdr:cNvPr id="603" name="楕円 602"/>
        <xdr:cNvSpPr/>
      </xdr:nvSpPr>
      <xdr:spPr>
        <a:xfrm>
          <a:off x="13652500" y="98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10830</xdr:rowOff>
    </xdr:from>
    <xdr:ext cx="534377" cy="259045"/>
    <xdr:sp macro="" textlink="">
      <xdr:nvSpPr>
        <xdr:cNvPr id="604" name="テキスト ボックス 603"/>
        <xdr:cNvSpPr txBox="1"/>
      </xdr:nvSpPr>
      <xdr:spPr>
        <a:xfrm>
          <a:off x="13436111" y="99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5461</xdr:rowOff>
    </xdr:from>
    <xdr:to>
      <xdr:col>67</xdr:col>
      <xdr:colOff>101600</xdr:colOff>
      <xdr:row>58</xdr:row>
      <xdr:rowOff>107061</xdr:rowOff>
    </xdr:to>
    <xdr:sp macro="" textlink="">
      <xdr:nvSpPr>
        <xdr:cNvPr id="605" name="楕円 604"/>
        <xdr:cNvSpPr/>
      </xdr:nvSpPr>
      <xdr:spPr>
        <a:xfrm>
          <a:off x="12763500" y="994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98188</xdr:rowOff>
    </xdr:from>
    <xdr:ext cx="534377" cy="259045"/>
    <xdr:sp macro="" textlink="">
      <xdr:nvSpPr>
        <xdr:cNvPr id="606" name="テキスト ボックス 605"/>
        <xdr:cNvSpPr txBox="1"/>
      </xdr:nvSpPr>
      <xdr:spPr>
        <a:xfrm>
          <a:off x="12547111" y="1004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1245</xdr:rowOff>
    </xdr:from>
    <xdr:to>
      <xdr:col>85</xdr:col>
      <xdr:colOff>127000</xdr:colOff>
      <xdr:row>79</xdr:row>
      <xdr:rowOff>37033</xdr:rowOff>
    </xdr:to>
    <xdr:cxnSp macro="">
      <xdr:nvCxnSpPr>
        <xdr:cNvPr id="635" name="直線コネクタ 634"/>
        <xdr:cNvCxnSpPr/>
      </xdr:nvCxnSpPr>
      <xdr:spPr>
        <a:xfrm>
          <a:off x="15481300" y="13545795"/>
          <a:ext cx="838200" cy="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170574</xdr:rowOff>
    </xdr:from>
    <xdr:to>
      <xdr:col>81</xdr:col>
      <xdr:colOff>50800</xdr:colOff>
      <xdr:row>79</xdr:row>
      <xdr:rowOff>1245</xdr:rowOff>
    </xdr:to>
    <xdr:cxnSp macro="">
      <xdr:nvCxnSpPr>
        <xdr:cNvPr id="638" name="直線コネクタ 637"/>
        <xdr:cNvCxnSpPr/>
      </xdr:nvCxnSpPr>
      <xdr:spPr>
        <a:xfrm>
          <a:off x="14592300" y="13543674"/>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157987</xdr:rowOff>
    </xdr:from>
    <xdr:to>
      <xdr:col>76</xdr:col>
      <xdr:colOff>114300</xdr:colOff>
      <xdr:row>78</xdr:row>
      <xdr:rowOff>170574</xdr:rowOff>
    </xdr:to>
    <xdr:cxnSp macro="">
      <xdr:nvCxnSpPr>
        <xdr:cNvPr id="641" name="直線コネクタ 640"/>
        <xdr:cNvCxnSpPr/>
      </xdr:nvCxnSpPr>
      <xdr:spPr>
        <a:xfrm>
          <a:off x="13703300" y="13531087"/>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3" name="テキスト ボックス 642"/>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157987</xdr:rowOff>
    </xdr:from>
    <xdr:to>
      <xdr:col>71</xdr:col>
      <xdr:colOff>177800</xdr:colOff>
      <xdr:row>79</xdr:row>
      <xdr:rowOff>27623</xdr:rowOff>
    </xdr:to>
    <xdr:cxnSp macro="">
      <xdr:nvCxnSpPr>
        <xdr:cNvPr id="644" name="直線コネクタ 643"/>
        <xdr:cNvCxnSpPr/>
      </xdr:nvCxnSpPr>
      <xdr:spPr>
        <a:xfrm flipV="1">
          <a:off x="12814300" y="13531087"/>
          <a:ext cx="889000" cy="4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6" name="テキスト ボックス 645"/>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157683</xdr:rowOff>
    </xdr:from>
    <xdr:to>
      <xdr:col>85</xdr:col>
      <xdr:colOff>177800</xdr:colOff>
      <xdr:row>79</xdr:row>
      <xdr:rowOff>87833</xdr:rowOff>
    </xdr:to>
    <xdr:sp macro="" textlink="">
      <xdr:nvSpPr>
        <xdr:cNvPr id="654" name="楕円 653"/>
        <xdr:cNvSpPr/>
      </xdr:nvSpPr>
      <xdr:spPr>
        <a:xfrm>
          <a:off x="16268700" y="135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72610</xdr:rowOff>
    </xdr:from>
    <xdr:ext cx="378565" cy="259045"/>
    <xdr:sp macro="" textlink="">
      <xdr:nvSpPr>
        <xdr:cNvPr id="655" name="災害復旧費該当値テキスト"/>
        <xdr:cNvSpPr txBox="1"/>
      </xdr:nvSpPr>
      <xdr:spPr>
        <a:xfrm>
          <a:off x="16370300" y="13445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121895</xdr:rowOff>
    </xdr:from>
    <xdr:to>
      <xdr:col>81</xdr:col>
      <xdr:colOff>101600</xdr:colOff>
      <xdr:row>79</xdr:row>
      <xdr:rowOff>52045</xdr:rowOff>
    </xdr:to>
    <xdr:sp macro="" textlink="">
      <xdr:nvSpPr>
        <xdr:cNvPr id="656" name="楕円 655"/>
        <xdr:cNvSpPr/>
      </xdr:nvSpPr>
      <xdr:spPr>
        <a:xfrm>
          <a:off x="15430500" y="134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43172</xdr:rowOff>
    </xdr:from>
    <xdr:ext cx="469744" cy="259045"/>
    <xdr:sp macro="" textlink="">
      <xdr:nvSpPr>
        <xdr:cNvPr id="657" name="テキスト ボックス 656"/>
        <xdr:cNvSpPr txBox="1"/>
      </xdr:nvSpPr>
      <xdr:spPr>
        <a:xfrm>
          <a:off x="15246428" y="1358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119774</xdr:rowOff>
    </xdr:from>
    <xdr:to>
      <xdr:col>76</xdr:col>
      <xdr:colOff>165100</xdr:colOff>
      <xdr:row>79</xdr:row>
      <xdr:rowOff>49924</xdr:rowOff>
    </xdr:to>
    <xdr:sp macro="" textlink="">
      <xdr:nvSpPr>
        <xdr:cNvPr id="658" name="楕円 657"/>
        <xdr:cNvSpPr/>
      </xdr:nvSpPr>
      <xdr:spPr>
        <a:xfrm>
          <a:off x="14541500" y="1349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41051</xdr:rowOff>
    </xdr:from>
    <xdr:ext cx="469744" cy="259045"/>
    <xdr:sp macro="" textlink="">
      <xdr:nvSpPr>
        <xdr:cNvPr id="659" name="テキスト ボックス 658"/>
        <xdr:cNvSpPr txBox="1"/>
      </xdr:nvSpPr>
      <xdr:spPr>
        <a:xfrm>
          <a:off x="14357428" y="1358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107187</xdr:rowOff>
    </xdr:from>
    <xdr:to>
      <xdr:col>72</xdr:col>
      <xdr:colOff>38100</xdr:colOff>
      <xdr:row>79</xdr:row>
      <xdr:rowOff>37337</xdr:rowOff>
    </xdr:to>
    <xdr:sp macro="" textlink="">
      <xdr:nvSpPr>
        <xdr:cNvPr id="660" name="楕円 659"/>
        <xdr:cNvSpPr/>
      </xdr:nvSpPr>
      <xdr:spPr>
        <a:xfrm>
          <a:off x="13652500" y="134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28464</xdr:rowOff>
    </xdr:from>
    <xdr:ext cx="469744" cy="259045"/>
    <xdr:sp macro="" textlink="">
      <xdr:nvSpPr>
        <xdr:cNvPr id="661" name="テキスト ボックス 660"/>
        <xdr:cNvSpPr txBox="1"/>
      </xdr:nvSpPr>
      <xdr:spPr>
        <a:xfrm>
          <a:off x="13468428" y="135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148273</xdr:rowOff>
    </xdr:from>
    <xdr:to>
      <xdr:col>67</xdr:col>
      <xdr:colOff>101600</xdr:colOff>
      <xdr:row>79</xdr:row>
      <xdr:rowOff>78423</xdr:rowOff>
    </xdr:to>
    <xdr:sp macro="" textlink="">
      <xdr:nvSpPr>
        <xdr:cNvPr id="662" name="楕円 661"/>
        <xdr:cNvSpPr/>
      </xdr:nvSpPr>
      <xdr:spPr>
        <a:xfrm>
          <a:off x="12763500" y="135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69550</xdr:rowOff>
    </xdr:from>
    <xdr:ext cx="469744" cy="259045"/>
    <xdr:sp macro="" textlink="">
      <xdr:nvSpPr>
        <xdr:cNvPr id="663" name="テキスト ボックス 662"/>
        <xdr:cNvSpPr txBox="1"/>
      </xdr:nvSpPr>
      <xdr:spPr>
        <a:xfrm>
          <a:off x="12579428" y="1361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97561</xdr:rowOff>
    </xdr:from>
    <xdr:to>
      <xdr:col>85</xdr:col>
      <xdr:colOff>127000</xdr:colOff>
      <xdr:row>96</xdr:row>
      <xdr:rowOff>137849</xdr:rowOff>
    </xdr:to>
    <xdr:cxnSp macro="">
      <xdr:nvCxnSpPr>
        <xdr:cNvPr id="692" name="直線コネクタ 691"/>
        <xdr:cNvCxnSpPr/>
      </xdr:nvCxnSpPr>
      <xdr:spPr>
        <a:xfrm>
          <a:off x="15481300" y="16556761"/>
          <a:ext cx="838200" cy="4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3" name="公債費平均値テキスト"/>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55812</xdr:rowOff>
    </xdr:from>
    <xdr:to>
      <xdr:col>81</xdr:col>
      <xdr:colOff>50800</xdr:colOff>
      <xdr:row>96</xdr:row>
      <xdr:rowOff>97561</xdr:rowOff>
    </xdr:to>
    <xdr:cxnSp macro="">
      <xdr:nvCxnSpPr>
        <xdr:cNvPr id="695" name="直線コネクタ 694"/>
        <xdr:cNvCxnSpPr/>
      </xdr:nvCxnSpPr>
      <xdr:spPr>
        <a:xfrm>
          <a:off x="14592300" y="16515012"/>
          <a:ext cx="889000" cy="4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7" name="テキスト ボックス 696"/>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42233</xdr:rowOff>
    </xdr:from>
    <xdr:to>
      <xdr:col>76</xdr:col>
      <xdr:colOff>114300</xdr:colOff>
      <xdr:row>96</xdr:row>
      <xdr:rowOff>55812</xdr:rowOff>
    </xdr:to>
    <xdr:cxnSp macro="">
      <xdr:nvCxnSpPr>
        <xdr:cNvPr id="698" name="直線コネクタ 697"/>
        <xdr:cNvCxnSpPr/>
      </xdr:nvCxnSpPr>
      <xdr:spPr>
        <a:xfrm>
          <a:off x="13703300" y="16501433"/>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0" name="テキスト ボックス 699"/>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21605</xdr:rowOff>
    </xdr:from>
    <xdr:to>
      <xdr:col>71</xdr:col>
      <xdr:colOff>177800</xdr:colOff>
      <xdr:row>96</xdr:row>
      <xdr:rowOff>42233</xdr:rowOff>
    </xdr:to>
    <xdr:cxnSp macro="">
      <xdr:nvCxnSpPr>
        <xdr:cNvPr id="701" name="直線コネクタ 700"/>
        <xdr:cNvCxnSpPr/>
      </xdr:nvCxnSpPr>
      <xdr:spPr>
        <a:xfrm>
          <a:off x="12814300" y="16309355"/>
          <a:ext cx="889000" cy="19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3" name="テキスト ボックス 702"/>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5" name="テキスト ボックス 704"/>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87049</xdr:rowOff>
    </xdr:from>
    <xdr:to>
      <xdr:col>85</xdr:col>
      <xdr:colOff>177800</xdr:colOff>
      <xdr:row>97</xdr:row>
      <xdr:rowOff>17199</xdr:rowOff>
    </xdr:to>
    <xdr:sp macro="" textlink="">
      <xdr:nvSpPr>
        <xdr:cNvPr id="711" name="楕円 710"/>
        <xdr:cNvSpPr/>
      </xdr:nvSpPr>
      <xdr:spPr>
        <a:xfrm>
          <a:off x="16268700" y="165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65476</xdr:rowOff>
    </xdr:from>
    <xdr:ext cx="534377" cy="259045"/>
    <xdr:sp macro="" textlink="">
      <xdr:nvSpPr>
        <xdr:cNvPr id="712" name="公債費該当値テキスト"/>
        <xdr:cNvSpPr txBox="1"/>
      </xdr:nvSpPr>
      <xdr:spPr>
        <a:xfrm>
          <a:off x="16370300" y="1652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46761</xdr:rowOff>
    </xdr:from>
    <xdr:to>
      <xdr:col>81</xdr:col>
      <xdr:colOff>101600</xdr:colOff>
      <xdr:row>96</xdr:row>
      <xdr:rowOff>148361</xdr:rowOff>
    </xdr:to>
    <xdr:sp macro="" textlink="">
      <xdr:nvSpPr>
        <xdr:cNvPr id="713" name="楕円 712"/>
        <xdr:cNvSpPr/>
      </xdr:nvSpPr>
      <xdr:spPr>
        <a:xfrm>
          <a:off x="15430500" y="165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164888</xdr:rowOff>
    </xdr:from>
    <xdr:ext cx="534377" cy="259045"/>
    <xdr:sp macro="" textlink="">
      <xdr:nvSpPr>
        <xdr:cNvPr id="714" name="テキスト ボックス 713"/>
        <xdr:cNvSpPr txBox="1"/>
      </xdr:nvSpPr>
      <xdr:spPr>
        <a:xfrm>
          <a:off x="15214111" y="1628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5012</xdr:rowOff>
    </xdr:from>
    <xdr:to>
      <xdr:col>76</xdr:col>
      <xdr:colOff>165100</xdr:colOff>
      <xdr:row>96</xdr:row>
      <xdr:rowOff>106612</xdr:rowOff>
    </xdr:to>
    <xdr:sp macro="" textlink="">
      <xdr:nvSpPr>
        <xdr:cNvPr id="715" name="楕円 714"/>
        <xdr:cNvSpPr/>
      </xdr:nvSpPr>
      <xdr:spPr>
        <a:xfrm>
          <a:off x="14541500" y="16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123139</xdr:rowOff>
    </xdr:from>
    <xdr:ext cx="534377" cy="259045"/>
    <xdr:sp macro="" textlink="">
      <xdr:nvSpPr>
        <xdr:cNvPr id="716" name="テキスト ボックス 715"/>
        <xdr:cNvSpPr txBox="1"/>
      </xdr:nvSpPr>
      <xdr:spPr>
        <a:xfrm>
          <a:off x="14325111" y="1623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162883</xdr:rowOff>
    </xdr:from>
    <xdr:to>
      <xdr:col>72</xdr:col>
      <xdr:colOff>38100</xdr:colOff>
      <xdr:row>96</xdr:row>
      <xdr:rowOff>93033</xdr:rowOff>
    </xdr:to>
    <xdr:sp macro="" textlink="">
      <xdr:nvSpPr>
        <xdr:cNvPr id="717" name="楕円 716"/>
        <xdr:cNvSpPr/>
      </xdr:nvSpPr>
      <xdr:spPr>
        <a:xfrm>
          <a:off x="13652500" y="164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109560</xdr:rowOff>
    </xdr:from>
    <xdr:ext cx="534377" cy="259045"/>
    <xdr:sp macro="" textlink="">
      <xdr:nvSpPr>
        <xdr:cNvPr id="718" name="テキスト ボックス 717"/>
        <xdr:cNvSpPr txBox="1"/>
      </xdr:nvSpPr>
      <xdr:spPr>
        <a:xfrm>
          <a:off x="13436111" y="1622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142255</xdr:rowOff>
    </xdr:from>
    <xdr:to>
      <xdr:col>67</xdr:col>
      <xdr:colOff>101600</xdr:colOff>
      <xdr:row>95</xdr:row>
      <xdr:rowOff>72405</xdr:rowOff>
    </xdr:to>
    <xdr:sp macro="" textlink="">
      <xdr:nvSpPr>
        <xdr:cNvPr id="719" name="楕円 718"/>
        <xdr:cNvSpPr/>
      </xdr:nvSpPr>
      <xdr:spPr>
        <a:xfrm>
          <a:off x="12763500" y="1625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88932</xdr:rowOff>
    </xdr:from>
    <xdr:ext cx="534377" cy="259045"/>
    <xdr:sp macro="" textlink="">
      <xdr:nvSpPr>
        <xdr:cNvPr id="720" name="テキスト ボックス 719"/>
        <xdr:cNvSpPr txBox="1"/>
      </xdr:nvSpPr>
      <xdr:spPr>
        <a:xfrm>
          <a:off x="12547111" y="1603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総務費は、類似団体平均を下回っており、新型コロナウイルス感染症対策による特別定額給付金や市独自の紀の川市特別定額給付金が減少し、住民一人当たり</a:t>
          </a:r>
          <a:r>
            <a:rPr kumimoji="1" lang="en-US" altLang="ja-JP" sz="1300">
              <a:latin typeface="ＭＳ Ｐゴシック" panose="020B0600070205080204" pitchFamily="50" charset="-128"/>
              <a:ea typeface="ＭＳ Ｐゴシック" panose="020B0600070205080204" pitchFamily="50" charset="-128"/>
            </a:rPr>
            <a:t>75,960</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民生費は、類似団体平均を下回っているが、新型コロナウイルス感染症対策による子育て世帯や住民税非課税世帯に対する特別給付金が増加し、住民一人当たり</a:t>
          </a:r>
          <a:r>
            <a:rPr kumimoji="1" lang="en-US" altLang="ja-JP" sz="1300">
              <a:latin typeface="ＭＳ Ｐゴシック" panose="020B0600070205080204" pitchFamily="50" charset="-128"/>
              <a:ea typeface="ＭＳ Ｐゴシック" panose="020B0600070205080204" pitchFamily="50" charset="-128"/>
            </a:rPr>
            <a:t>184,833</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衛生費は、類似団体平均を上回っており、新型コロナウイルスワクチン接種体制の整備などにより増加し、住民一人当たり</a:t>
          </a:r>
          <a:r>
            <a:rPr kumimoji="1" lang="en-US" altLang="ja-JP" sz="1300">
              <a:latin typeface="ＭＳ Ｐゴシック" panose="020B0600070205080204" pitchFamily="50" charset="-128"/>
              <a:ea typeface="ＭＳ Ｐゴシック" panose="020B0600070205080204" pitchFamily="50" charset="-128"/>
            </a:rPr>
            <a:t>56,691</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商工費は、類似団体平均を下回っているが、マイナンバーカード利用促進地域振興券事業費の増加により、住民一人当たり</a:t>
          </a:r>
          <a:r>
            <a:rPr kumimoji="1" lang="en-US" altLang="ja-JP" sz="1300">
              <a:latin typeface="ＭＳ Ｐゴシック" panose="020B0600070205080204" pitchFamily="50" charset="-128"/>
              <a:ea typeface="ＭＳ Ｐゴシック" panose="020B0600070205080204" pitchFamily="50" charset="-128"/>
            </a:rPr>
            <a:t>16,366</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教育費は、類似団体平均を下回っており、</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スクール構想の実現に向けたタブレット端末の整備の完了により減少し、住民一人当たり</a:t>
          </a:r>
          <a:r>
            <a:rPr kumimoji="1" lang="en-US" altLang="ja-JP" sz="1300">
              <a:latin typeface="ＭＳ Ｐゴシック" panose="020B0600070205080204" pitchFamily="50" charset="-128"/>
              <a:ea typeface="ＭＳ Ｐゴシック" panose="020B0600070205080204" pitchFamily="50" charset="-128"/>
            </a:rPr>
            <a:t>46,821</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公債費は、類似団体平均を下回っており、市債の償還が進んだことにより、定期償還額が減少し、住民一人当たり</a:t>
          </a:r>
          <a:r>
            <a:rPr kumimoji="1" lang="en-US" altLang="ja-JP" sz="1300">
              <a:latin typeface="ＭＳ Ｐゴシック" panose="020B0600070205080204" pitchFamily="50" charset="-128"/>
              <a:ea typeface="ＭＳ Ｐゴシック" panose="020B0600070205080204" pitchFamily="50" charset="-128"/>
            </a:rPr>
            <a:t>55,243</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の標準財政規模比は、前年度と比較して減少している。これは、標準財政規模が増加したものの、臨時財政対策債の借入れを行わなかったことに伴い財源不足分を財政調整基金の繰入れにより措置したことによる。</a:t>
          </a:r>
        </a:p>
        <a:p>
          <a:r>
            <a:rPr kumimoji="1" lang="ja-JP" altLang="en-US" sz="1200">
              <a:latin typeface="ＭＳ ゴシック" pitchFamily="49" charset="-128"/>
              <a:ea typeface="ＭＳ ゴシック" pitchFamily="49" charset="-128"/>
            </a:rPr>
            <a:t>　一方で、実質収支額の標準財政規模比は前年度と比較して増加している。これは、実質収支額の増加率が標準財政規模の増加率を上回ったことによる。</a:t>
          </a:r>
        </a:p>
        <a:p>
          <a:r>
            <a:rPr kumimoji="1" lang="ja-JP" altLang="en-US" sz="1200">
              <a:latin typeface="ＭＳ ゴシック" pitchFamily="49" charset="-128"/>
              <a:ea typeface="ＭＳ ゴシック" pitchFamily="49" charset="-128"/>
            </a:rPr>
            <a:t>　実質単年度収支は、実質収支額の増加に伴い、前年度より増加し黒字となっている。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連結実質赤字比率は、健全化判断比率算定開始から黒字が続いているが、前年度より</a:t>
          </a:r>
          <a:r>
            <a:rPr kumimoji="1" lang="en-US" altLang="ja-JP" sz="1400">
              <a:solidFill>
                <a:sysClr val="windowText" lastClr="000000"/>
              </a:solidFill>
              <a:latin typeface="ＭＳ ゴシック" pitchFamily="49" charset="-128"/>
              <a:ea typeface="ＭＳ ゴシック" pitchFamily="49" charset="-128"/>
            </a:rPr>
            <a:t>0.96</a:t>
          </a:r>
          <a:r>
            <a:rPr kumimoji="1" lang="ja-JP" altLang="en-US" sz="1400">
              <a:solidFill>
                <a:sysClr val="windowText" lastClr="000000"/>
              </a:solidFill>
              <a:latin typeface="ＭＳ ゴシック" pitchFamily="49" charset="-128"/>
              <a:ea typeface="ＭＳ ゴシック" pitchFamily="49" charset="-128"/>
            </a:rPr>
            <a:t>ポイント増加している。これは、一般会計における実質収支額の増加、介護保険事業勘定特別会計において、各種取組により給付費の伸びが抑えられたことにより、前年度繰越金が増加したことが要因である。</a:t>
          </a:r>
        </a:p>
        <a:p>
          <a:r>
            <a:rPr kumimoji="1" lang="ja-JP" altLang="en-US" sz="1400">
              <a:latin typeface="ＭＳ ゴシック" pitchFamily="49" charset="-128"/>
              <a:ea typeface="ＭＳ ゴシック" pitchFamily="49" charset="-128"/>
            </a:rPr>
            <a:t>　会計毎に増減はあるものの、今年度もすべての会計において黒字であり、引き続き経営の健全化を図る。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2082_&#32000;&#12398;&#24029;&#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63.6</v>
          </cell>
          <cell r="BX53">
            <v>64.400000000000006</v>
          </cell>
          <cell r="CF53">
            <v>65.2</v>
          </cell>
          <cell r="CN53">
            <v>66.2</v>
          </cell>
          <cell r="CV53">
            <v>67.2</v>
          </cell>
        </row>
        <row r="55">
          <cell r="AN55" t="str">
            <v>類似団体内平均値</v>
          </cell>
          <cell r="BP55">
            <v>30.2</v>
          </cell>
          <cell r="BX55">
            <v>25.4</v>
          </cell>
          <cell r="CF55">
            <v>23</v>
          </cell>
          <cell r="CN55">
            <v>28</v>
          </cell>
          <cell r="CV55">
            <v>19.2</v>
          </cell>
        </row>
        <row r="57">
          <cell r="BP57">
            <v>58.9</v>
          </cell>
          <cell r="BX57">
            <v>60</v>
          </cell>
          <cell r="CF57">
            <v>60.6</v>
          </cell>
          <cell r="CN57">
            <v>62.3</v>
          </cell>
          <cell r="CV57">
            <v>62.1</v>
          </cell>
        </row>
        <row r="72">
          <cell r="BP72" t="str">
            <v>H29</v>
          </cell>
          <cell r="BX72" t="str">
            <v>H30</v>
          </cell>
          <cell r="CF72" t="str">
            <v>R01</v>
          </cell>
          <cell r="CN72" t="str">
            <v>R02</v>
          </cell>
          <cell r="CV72" t="str">
            <v>R03</v>
          </cell>
        </row>
        <row r="73">
          <cell r="AN73" t="str">
            <v>当該団体値</v>
          </cell>
        </row>
        <row r="75">
          <cell r="BP75">
            <v>9.8000000000000007</v>
          </cell>
          <cell r="BX75">
            <v>8.5</v>
          </cell>
          <cell r="CF75">
            <v>7.2</v>
          </cell>
          <cell r="CN75">
            <v>6</v>
          </cell>
          <cell r="CV75">
            <v>5</v>
          </cell>
        </row>
        <row r="77">
          <cell r="AN77" t="str">
            <v>類似団体内平均値</v>
          </cell>
          <cell r="BP77">
            <v>30.2</v>
          </cell>
          <cell r="BX77">
            <v>25.4</v>
          </cell>
          <cell r="CF77">
            <v>23</v>
          </cell>
          <cell r="CN77">
            <v>28</v>
          </cell>
          <cell r="CV77">
            <v>19.2</v>
          </cell>
        </row>
        <row r="79">
          <cell r="BP79">
            <v>8</v>
          </cell>
          <cell r="BX79">
            <v>7.8</v>
          </cell>
          <cell r="CF79">
            <v>7.7</v>
          </cell>
          <cell r="CN79">
            <v>7.5</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79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80</v>
      </c>
      <c r="C2" s="179"/>
      <c r="D2" s="180"/>
    </row>
    <row r="3" spans="1:119" ht="18.75" customHeight="1" thickBot="1" x14ac:dyDescent="0.2">
      <c r="A3" s="178"/>
      <c r="B3" s="384" t="s">
        <v>81</v>
      </c>
      <c r="C3" s="385"/>
      <c r="D3" s="385"/>
      <c r="E3" s="386"/>
      <c r="F3" s="386"/>
      <c r="G3" s="386"/>
      <c r="H3" s="386"/>
      <c r="I3" s="386"/>
      <c r="J3" s="386"/>
      <c r="K3" s="386"/>
      <c r="L3" s="386" t="s">
        <v>82</v>
      </c>
      <c r="M3" s="386"/>
      <c r="N3" s="386"/>
      <c r="O3" s="386"/>
      <c r="P3" s="386"/>
      <c r="Q3" s="386"/>
      <c r="R3" s="393"/>
      <c r="S3" s="393"/>
      <c r="T3" s="393"/>
      <c r="U3" s="393"/>
      <c r="V3" s="394"/>
      <c r="W3" s="368" t="s">
        <v>83</v>
      </c>
      <c r="X3" s="369"/>
      <c r="Y3" s="369"/>
      <c r="Z3" s="369"/>
      <c r="AA3" s="369"/>
      <c r="AB3" s="385"/>
      <c r="AC3" s="393"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86</v>
      </c>
      <c r="BO3" s="369"/>
      <c r="BP3" s="369"/>
      <c r="BQ3" s="369"/>
      <c r="BR3" s="369"/>
      <c r="BS3" s="369"/>
      <c r="BT3" s="369"/>
      <c r="BU3" s="370"/>
      <c r="BV3" s="368" t="s">
        <v>87</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88</v>
      </c>
      <c r="CU3" s="369"/>
      <c r="CV3" s="369"/>
      <c r="CW3" s="369"/>
      <c r="CX3" s="369"/>
      <c r="CY3" s="369"/>
      <c r="CZ3" s="369"/>
      <c r="DA3" s="370"/>
      <c r="DB3" s="368" t="s">
        <v>89</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90</v>
      </c>
      <c r="AZ4" s="372"/>
      <c r="BA4" s="372"/>
      <c r="BB4" s="372"/>
      <c r="BC4" s="372"/>
      <c r="BD4" s="372"/>
      <c r="BE4" s="372"/>
      <c r="BF4" s="372"/>
      <c r="BG4" s="372"/>
      <c r="BH4" s="372"/>
      <c r="BI4" s="372"/>
      <c r="BJ4" s="372"/>
      <c r="BK4" s="372"/>
      <c r="BL4" s="372"/>
      <c r="BM4" s="373"/>
      <c r="BN4" s="374">
        <v>32986441</v>
      </c>
      <c r="BO4" s="375"/>
      <c r="BP4" s="375"/>
      <c r="BQ4" s="375"/>
      <c r="BR4" s="375"/>
      <c r="BS4" s="375"/>
      <c r="BT4" s="375"/>
      <c r="BU4" s="376"/>
      <c r="BV4" s="374">
        <v>37612655</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6</v>
      </c>
      <c r="CU4" s="381"/>
      <c r="CV4" s="381"/>
      <c r="CW4" s="381"/>
      <c r="CX4" s="381"/>
      <c r="CY4" s="381"/>
      <c r="CZ4" s="381"/>
      <c r="DA4" s="382"/>
      <c r="DB4" s="380">
        <v>5</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92</v>
      </c>
      <c r="AN5" s="441"/>
      <c r="AO5" s="441"/>
      <c r="AP5" s="441"/>
      <c r="AQ5" s="441"/>
      <c r="AR5" s="441"/>
      <c r="AS5" s="441"/>
      <c r="AT5" s="442"/>
      <c r="AU5" s="443" t="s">
        <v>93</v>
      </c>
      <c r="AV5" s="444"/>
      <c r="AW5" s="444"/>
      <c r="AX5" s="444"/>
      <c r="AY5" s="445" t="s">
        <v>94</v>
      </c>
      <c r="AZ5" s="446"/>
      <c r="BA5" s="446"/>
      <c r="BB5" s="446"/>
      <c r="BC5" s="446"/>
      <c r="BD5" s="446"/>
      <c r="BE5" s="446"/>
      <c r="BF5" s="446"/>
      <c r="BG5" s="446"/>
      <c r="BH5" s="446"/>
      <c r="BI5" s="446"/>
      <c r="BJ5" s="446"/>
      <c r="BK5" s="446"/>
      <c r="BL5" s="446"/>
      <c r="BM5" s="447"/>
      <c r="BN5" s="411">
        <v>31323224</v>
      </c>
      <c r="BO5" s="412"/>
      <c r="BP5" s="412"/>
      <c r="BQ5" s="412"/>
      <c r="BR5" s="412"/>
      <c r="BS5" s="412"/>
      <c r="BT5" s="412"/>
      <c r="BU5" s="413"/>
      <c r="BV5" s="411">
        <v>36490396</v>
      </c>
      <c r="BW5" s="412"/>
      <c r="BX5" s="412"/>
      <c r="BY5" s="412"/>
      <c r="BZ5" s="412"/>
      <c r="CA5" s="412"/>
      <c r="CB5" s="412"/>
      <c r="CC5" s="413"/>
      <c r="CD5" s="414" t="s">
        <v>95</v>
      </c>
      <c r="CE5" s="415"/>
      <c r="CF5" s="415"/>
      <c r="CG5" s="415"/>
      <c r="CH5" s="415"/>
      <c r="CI5" s="415"/>
      <c r="CJ5" s="415"/>
      <c r="CK5" s="415"/>
      <c r="CL5" s="415"/>
      <c r="CM5" s="415"/>
      <c r="CN5" s="415"/>
      <c r="CO5" s="415"/>
      <c r="CP5" s="415"/>
      <c r="CQ5" s="415"/>
      <c r="CR5" s="415"/>
      <c r="CS5" s="416"/>
      <c r="CT5" s="408">
        <v>91.2</v>
      </c>
      <c r="CU5" s="409"/>
      <c r="CV5" s="409"/>
      <c r="CW5" s="409"/>
      <c r="CX5" s="409"/>
      <c r="CY5" s="409"/>
      <c r="CZ5" s="409"/>
      <c r="DA5" s="410"/>
      <c r="DB5" s="408">
        <v>91.5</v>
      </c>
      <c r="DC5" s="409"/>
      <c r="DD5" s="409"/>
      <c r="DE5" s="409"/>
      <c r="DF5" s="409"/>
      <c r="DG5" s="409"/>
      <c r="DH5" s="409"/>
      <c r="DI5" s="410"/>
    </row>
    <row r="6" spans="1:119" ht="18.75" customHeight="1" x14ac:dyDescent="0.15">
      <c r="A6" s="178"/>
      <c r="B6" s="417" t="s">
        <v>96</v>
      </c>
      <c r="C6" s="418"/>
      <c r="D6" s="418"/>
      <c r="E6" s="419"/>
      <c r="F6" s="419"/>
      <c r="G6" s="419"/>
      <c r="H6" s="419"/>
      <c r="I6" s="419"/>
      <c r="J6" s="419"/>
      <c r="K6" s="419"/>
      <c r="L6" s="419" t="s">
        <v>97</v>
      </c>
      <c r="M6" s="419"/>
      <c r="N6" s="419"/>
      <c r="O6" s="419"/>
      <c r="P6" s="419"/>
      <c r="Q6" s="419"/>
      <c r="R6" s="423"/>
      <c r="S6" s="423"/>
      <c r="T6" s="423"/>
      <c r="U6" s="423"/>
      <c r="V6" s="424"/>
      <c r="W6" s="427" t="s">
        <v>98</v>
      </c>
      <c r="X6" s="428"/>
      <c r="Y6" s="428"/>
      <c r="Z6" s="428"/>
      <c r="AA6" s="428"/>
      <c r="AB6" s="418"/>
      <c r="AC6" s="431" t="s">
        <v>99</v>
      </c>
      <c r="AD6" s="432"/>
      <c r="AE6" s="432"/>
      <c r="AF6" s="432"/>
      <c r="AG6" s="432"/>
      <c r="AH6" s="432"/>
      <c r="AI6" s="432"/>
      <c r="AJ6" s="432"/>
      <c r="AK6" s="432"/>
      <c r="AL6" s="433"/>
      <c r="AM6" s="440" t="s">
        <v>100</v>
      </c>
      <c r="AN6" s="441"/>
      <c r="AO6" s="441"/>
      <c r="AP6" s="441"/>
      <c r="AQ6" s="441"/>
      <c r="AR6" s="441"/>
      <c r="AS6" s="441"/>
      <c r="AT6" s="442"/>
      <c r="AU6" s="443" t="s">
        <v>101</v>
      </c>
      <c r="AV6" s="444"/>
      <c r="AW6" s="444"/>
      <c r="AX6" s="444"/>
      <c r="AY6" s="445" t="s">
        <v>102</v>
      </c>
      <c r="AZ6" s="446"/>
      <c r="BA6" s="446"/>
      <c r="BB6" s="446"/>
      <c r="BC6" s="446"/>
      <c r="BD6" s="446"/>
      <c r="BE6" s="446"/>
      <c r="BF6" s="446"/>
      <c r="BG6" s="446"/>
      <c r="BH6" s="446"/>
      <c r="BI6" s="446"/>
      <c r="BJ6" s="446"/>
      <c r="BK6" s="446"/>
      <c r="BL6" s="446"/>
      <c r="BM6" s="447"/>
      <c r="BN6" s="411">
        <v>1663217</v>
      </c>
      <c r="BO6" s="412"/>
      <c r="BP6" s="412"/>
      <c r="BQ6" s="412"/>
      <c r="BR6" s="412"/>
      <c r="BS6" s="412"/>
      <c r="BT6" s="412"/>
      <c r="BU6" s="413"/>
      <c r="BV6" s="411">
        <v>1122259</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91.2</v>
      </c>
      <c r="CU6" s="449"/>
      <c r="CV6" s="449"/>
      <c r="CW6" s="449"/>
      <c r="CX6" s="449"/>
      <c r="CY6" s="449"/>
      <c r="CZ6" s="449"/>
      <c r="DA6" s="450"/>
      <c r="DB6" s="448">
        <v>94.6</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93</v>
      </c>
      <c r="AV7" s="444"/>
      <c r="AW7" s="444"/>
      <c r="AX7" s="444"/>
      <c r="AY7" s="445" t="s">
        <v>105</v>
      </c>
      <c r="AZ7" s="446"/>
      <c r="BA7" s="446"/>
      <c r="BB7" s="446"/>
      <c r="BC7" s="446"/>
      <c r="BD7" s="446"/>
      <c r="BE7" s="446"/>
      <c r="BF7" s="446"/>
      <c r="BG7" s="446"/>
      <c r="BH7" s="446"/>
      <c r="BI7" s="446"/>
      <c r="BJ7" s="446"/>
      <c r="BK7" s="446"/>
      <c r="BL7" s="446"/>
      <c r="BM7" s="447"/>
      <c r="BN7" s="411">
        <v>547385</v>
      </c>
      <c r="BO7" s="412"/>
      <c r="BP7" s="412"/>
      <c r="BQ7" s="412"/>
      <c r="BR7" s="412"/>
      <c r="BS7" s="412"/>
      <c r="BT7" s="412"/>
      <c r="BU7" s="413"/>
      <c r="BV7" s="411">
        <v>205302</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18651661</v>
      </c>
      <c r="CU7" s="412"/>
      <c r="CV7" s="412"/>
      <c r="CW7" s="412"/>
      <c r="CX7" s="412"/>
      <c r="CY7" s="412"/>
      <c r="CZ7" s="412"/>
      <c r="DA7" s="413"/>
      <c r="DB7" s="411">
        <v>18250551</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108</v>
      </c>
      <c r="AV8" s="444"/>
      <c r="AW8" s="444"/>
      <c r="AX8" s="444"/>
      <c r="AY8" s="445" t="s">
        <v>109</v>
      </c>
      <c r="AZ8" s="446"/>
      <c r="BA8" s="446"/>
      <c r="BB8" s="446"/>
      <c r="BC8" s="446"/>
      <c r="BD8" s="446"/>
      <c r="BE8" s="446"/>
      <c r="BF8" s="446"/>
      <c r="BG8" s="446"/>
      <c r="BH8" s="446"/>
      <c r="BI8" s="446"/>
      <c r="BJ8" s="446"/>
      <c r="BK8" s="446"/>
      <c r="BL8" s="446"/>
      <c r="BM8" s="447"/>
      <c r="BN8" s="411">
        <v>1115832</v>
      </c>
      <c r="BO8" s="412"/>
      <c r="BP8" s="412"/>
      <c r="BQ8" s="412"/>
      <c r="BR8" s="412"/>
      <c r="BS8" s="412"/>
      <c r="BT8" s="412"/>
      <c r="BU8" s="413"/>
      <c r="BV8" s="411">
        <v>916957</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0.4</v>
      </c>
      <c r="CU8" s="452"/>
      <c r="CV8" s="452"/>
      <c r="CW8" s="452"/>
      <c r="CX8" s="452"/>
      <c r="CY8" s="452"/>
      <c r="CZ8" s="452"/>
      <c r="DA8" s="453"/>
      <c r="DB8" s="451">
        <v>0.4</v>
      </c>
      <c r="DC8" s="452"/>
      <c r="DD8" s="452"/>
      <c r="DE8" s="452"/>
      <c r="DF8" s="452"/>
      <c r="DG8" s="452"/>
      <c r="DH8" s="452"/>
      <c r="DI8" s="453"/>
    </row>
    <row r="9" spans="1:119" ht="18.75" customHeight="1" thickBot="1" x14ac:dyDescent="0.2">
      <c r="A9" s="178"/>
      <c r="B9" s="405" t="s">
        <v>111</v>
      </c>
      <c r="C9" s="406"/>
      <c r="D9" s="406"/>
      <c r="E9" s="406"/>
      <c r="F9" s="406"/>
      <c r="G9" s="406"/>
      <c r="H9" s="406"/>
      <c r="I9" s="406"/>
      <c r="J9" s="406"/>
      <c r="K9" s="454"/>
      <c r="L9" s="455" t="s">
        <v>112</v>
      </c>
      <c r="M9" s="456"/>
      <c r="N9" s="456"/>
      <c r="O9" s="456"/>
      <c r="P9" s="456"/>
      <c r="Q9" s="457"/>
      <c r="R9" s="458">
        <v>58816</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115</v>
      </c>
      <c r="AV9" s="444"/>
      <c r="AW9" s="444"/>
      <c r="AX9" s="444"/>
      <c r="AY9" s="445" t="s">
        <v>116</v>
      </c>
      <c r="AZ9" s="446"/>
      <c r="BA9" s="446"/>
      <c r="BB9" s="446"/>
      <c r="BC9" s="446"/>
      <c r="BD9" s="446"/>
      <c r="BE9" s="446"/>
      <c r="BF9" s="446"/>
      <c r="BG9" s="446"/>
      <c r="BH9" s="446"/>
      <c r="BI9" s="446"/>
      <c r="BJ9" s="446"/>
      <c r="BK9" s="446"/>
      <c r="BL9" s="446"/>
      <c r="BM9" s="447"/>
      <c r="BN9" s="411">
        <v>198875</v>
      </c>
      <c r="BO9" s="412"/>
      <c r="BP9" s="412"/>
      <c r="BQ9" s="412"/>
      <c r="BR9" s="412"/>
      <c r="BS9" s="412"/>
      <c r="BT9" s="412"/>
      <c r="BU9" s="413"/>
      <c r="BV9" s="411">
        <v>-265716</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14.7</v>
      </c>
      <c r="CU9" s="409"/>
      <c r="CV9" s="409"/>
      <c r="CW9" s="409"/>
      <c r="CX9" s="409"/>
      <c r="CY9" s="409"/>
      <c r="CZ9" s="409"/>
      <c r="DA9" s="410"/>
      <c r="DB9" s="408">
        <v>15.9</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118</v>
      </c>
      <c r="M10" s="441"/>
      <c r="N10" s="441"/>
      <c r="O10" s="441"/>
      <c r="P10" s="441"/>
      <c r="Q10" s="442"/>
      <c r="R10" s="462">
        <v>62616</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9069</v>
      </c>
      <c r="BO10" s="412"/>
      <c r="BP10" s="412"/>
      <c r="BQ10" s="412"/>
      <c r="BR10" s="412"/>
      <c r="BS10" s="412"/>
      <c r="BT10" s="412"/>
      <c r="BU10" s="413"/>
      <c r="BV10" s="411">
        <v>87059</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120</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129</v>
      </c>
      <c r="DC11" s="452"/>
      <c r="DD11" s="452"/>
      <c r="DE11" s="452"/>
      <c r="DF11" s="452"/>
      <c r="DG11" s="452"/>
      <c r="DH11" s="452"/>
      <c r="DI11" s="453"/>
    </row>
    <row r="12" spans="1:119" ht="18.75" customHeight="1" x14ac:dyDescent="0.15">
      <c r="A12" s="178"/>
      <c r="B12" s="471" t="s">
        <v>130</v>
      </c>
      <c r="C12" s="472"/>
      <c r="D12" s="472"/>
      <c r="E12" s="472"/>
      <c r="F12" s="472"/>
      <c r="G12" s="472"/>
      <c r="H12" s="472"/>
      <c r="I12" s="472"/>
      <c r="J12" s="472"/>
      <c r="K12" s="473"/>
      <c r="L12" s="480" t="s">
        <v>131</v>
      </c>
      <c r="M12" s="481"/>
      <c r="N12" s="481"/>
      <c r="O12" s="481"/>
      <c r="P12" s="481"/>
      <c r="Q12" s="482"/>
      <c r="R12" s="483">
        <v>60559</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101</v>
      </c>
      <c r="AV12" s="444"/>
      <c r="AW12" s="444"/>
      <c r="AX12" s="444"/>
      <c r="AY12" s="445" t="s">
        <v>135</v>
      </c>
      <c r="AZ12" s="446"/>
      <c r="BA12" s="446"/>
      <c r="BB12" s="446"/>
      <c r="BC12" s="446"/>
      <c r="BD12" s="446"/>
      <c r="BE12" s="446"/>
      <c r="BF12" s="446"/>
      <c r="BG12" s="446"/>
      <c r="BH12" s="446"/>
      <c r="BI12" s="446"/>
      <c r="BJ12" s="446"/>
      <c r="BK12" s="446"/>
      <c r="BL12" s="446"/>
      <c r="BM12" s="447"/>
      <c r="BN12" s="411">
        <v>113756</v>
      </c>
      <c r="BO12" s="412"/>
      <c r="BP12" s="412"/>
      <c r="BQ12" s="412"/>
      <c r="BR12" s="412"/>
      <c r="BS12" s="412"/>
      <c r="BT12" s="412"/>
      <c r="BU12" s="413"/>
      <c r="BV12" s="411">
        <v>0</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129</v>
      </c>
      <c r="CU12" s="452"/>
      <c r="CV12" s="452"/>
      <c r="CW12" s="452"/>
      <c r="CX12" s="452"/>
      <c r="CY12" s="452"/>
      <c r="CZ12" s="452"/>
      <c r="DA12" s="453"/>
      <c r="DB12" s="451" t="s">
        <v>137</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138</v>
      </c>
      <c r="N13" s="503"/>
      <c r="O13" s="503"/>
      <c r="P13" s="503"/>
      <c r="Q13" s="504"/>
      <c r="R13" s="495">
        <v>60165</v>
      </c>
      <c r="S13" s="496"/>
      <c r="T13" s="496"/>
      <c r="U13" s="496"/>
      <c r="V13" s="497"/>
      <c r="W13" s="427" t="s">
        <v>139</v>
      </c>
      <c r="X13" s="428"/>
      <c r="Y13" s="428"/>
      <c r="Z13" s="428"/>
      <c r="AA13" s="428"/>
      <c r="AB13" s="418"/>
      <c r="AC13" s="462">
        <v>4886</v>
      </c>
      <c r="AD13" s="463"/>
      <c r="AE13" s="463"/>
      <c r="AF13" s="463"/>
      <c r="AG13" s="505"/>
      <c r="AH13" s="462">
        <v>5704</v>
      </c>
      <c r="AI13" s="463"/>
      <c r="AJ13" s="463"/>
      <c r="AK13" s="463"/>
      <c r="AL13" s="464"/>
      <c r="AM13" s="440" t="s">
        <v>140</v>
      </c>
      <c r="AN13" s="441"/>
      <c r="AO13" s="441"/>
      <c r="AP13" s="441"/>
      <c r="AQ13" s="441"/>
      <c r="AR13" s="441"/>
      <c r="AS13" s="441"/>
      <c r="AT13" s="442"/>
      <c r="AU13" s="443" t="s">
        <v>108</v>
      </c>
      <c r="AV13" s="444"/>
      <c r="AW13" s="444"/>
      <c r="AX13" s="444"/>
      <c r="AY13" s="445" t="s">
        <v>141</v>
      </c>
      <c r="AZ13" s="446"/>
      <c r="BA13" s="446"/>
      <c r="BB13" s="446"/>
      <c r="BC13" s="446"/>
      <c r="BD13" s="446"/>
      <c r="BE13" s="446"/>
      <c r="BF13" s="446"/>
      <c r="BG13" s="446"/>
      <c r="BH13" s="446"/>
      <c r="BI13" s="446"/>
      <c r="BJ13" s="446"/>
      <c r="BK13" s="446"/>
      <c r="BL13" s="446"/>
      <c r="BM13" s="447"/>
      <c r="BN13" s="411">
        <v>94188</v>
      </c>
      <c r="BO13" s="412"/>
      <c r="BP13" s="412"/>
      <c r="BQ13" s="412"/>
      <c r="BR13" s="412"/>
      <c r="BS13" s="412"/>
      <c r="BT13" s="412"/>
      <c r="BU13" s="413"/>
      <c r="BV13" s="411">
        <v>-178657</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5</v>
      </c>
      <c r="CU13" s="409"/>
      <c r="CV13" s="409"/>
      <c r="CW13" s="409"/>
      <c r="CX13" s="409"/>
      <c r="CY13" s="409"/>
      <c r="CZ13" s="409"/>
      <c r="DA13" s="410"/>
      <c r="DB13" s="408">
        <v>6</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143</v>
      </c>
      <c r="M14" s="493"/>
      <c r="N14" s="493"/>
      <c r="O14" s="493"/>
      <c r="P14" s="493"/>
      <c r="Q14" s="494"/>
      <c r="R14" s="495">
        <v>61094</v>
      </c>
      <c r="S14" s="496"/>
      <c r="T14" s="496"/>
      <c r="U14" s="496"/>
      <c r="V14" s="497"/>
      <c r="W14" s="401"/>
      <c r="X14" s="402"/>
      <c r="Y14" s="402"/>
      <c r="Z14" s="402"/>
      <c r="AA14" s="402"/>
      <c r="AB14" s="391"/>
      <c r="AC14" s="498">
        <v>17.399999999999999</v>
      </c>
      <c r="AD14" s="499"/>
      <c r="AE14" s="499"/>
      <c r="AF14" s="499"/>
      <c r="AG14" s="500"/>
      <c r="AH14" s="498">
        <v>18.8</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t="s">
        <v>129</v>
      </c>
      <c r="CU14" s="510"/>
      <c r="CV14" s="510"/>
      <c r="CW14" s="510"/>
      <c r="CX14" s="510"/>
      <c r="CY14" s="510"/>
      <c r="CZ14" s="510"/>
      <c r="DA14" s="511"/>
      <c r="DB14" s="509" t="s">
        <v>137</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138</v>
      </c>
      <c r="N15" s="503"/>
      <c r="O15" s="503"/>
      <c r="P15" s="503"/>
      <c r="Q15" s="504"/>
      <c r="R15" s="495">
        <v>60658</v>
      </c>
      <c r="S15" s="496"/>
      <c r="T15" s="496"/>
      <c r="U15" s="496"/>
      <c r="V15" s="497"/>
      <c r="W15" s="427" t="s">
        <v>145</v>
      </c>
      <c r="X15" s="428"/>
      <c r="Y15" s="428"/>
      <c r="Z15" s="428"/>
      <c r="AA15" s="428"/>
      <c r="AB15" s="418"/>
      <c r="AC15" s="462">
        <v>6255</v>
      </c>
      <c r="AD15" s="463"/>
      <c r="AE15" s="463"/>
      <c r="AF15" s="463"/>
      <c r="AG15" s="505"/>
      <c r="AH15" s="462">
        <v>6624</v>
      </c>
      <c r="AI15" s="463"/>
      <c r="AJ15" s="463"/>
      <c r="AK15" s="463"/>
      <c r="AL15" s="464"/>
      <c r="AM15" s="440"/>
      <c r="AN15" s="441"/>
      <c r="AO15" s="441"/>
      <c r="AP15" s="441"/>
      <c r="AQ15" s="441"/>
      <c r="AR15" s="441"/>
      <c r="AS15" s="441"/>
      <c r="AT15" s="442"/>
      <c r="AU15" s="443"/>
      <c r="AV15" s="444"/>
      <c r="AW15" s="444"/>
      <c r="AX15" s="444"/>
      <c r="AY15" s="371" t="s">
        <v>146</v>
      </c>
      <c r="AZ15" s="372"/>
      <c r="BA15" s="372"/>
      <c r="BB15" s="372"/>
      <c r="BC15" s="372"/>
      <c r="BD15" s="372"/>
      <c r="BE15" s="372"/>
      <c r="BF15" s="372"/>
      <c r="BG15" s="372"/>
      <c r="BH15" s="372"/>
      <c r="BI15" s="372"/>
      <c r="BJ15" s="372"/>
      <c r="BK15" s="372"/>
      <c r="BL15" s="372"/>
      <c r="BM15" s="373"/>
      <c r="BN15" s="374">
        <v>6291635</v>
      </c>
      <c r="BO15" s="375"/>
      <c r="BP15" s="375"/>
      <c r="BQ15" s="375"/>
      <c r="BR15" s="375"/>
      <c r="BS15" s="375"/>
      <c r="BT15" s="375"/>
      <c r="BU15" s="376"/>
      <c r="BV15" s="374">
        <v>6491606</v>
      </c>
      <c r="BW15" s="375"/>
      <c r="BX15" s="375"/>
      <c r="BY15" s="375"/>
      <c r="BZ15" s="375"/>
      <c r="CA15" s="375"/>
      <c r="CB15" s="375"/>
      <c r="CC15" s="376"/>
      <c r="CD15" s="512" t="s">
        <v>147</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148</v>
      </c>
      <c r="M16" s="515"/>
      <c r="N16" s="515"/>
      <c r="O16" s="515"/>
      <c r="P16" s="515"/>
      <c r="Q16" s="516"/>
      <c r="R16" s="517" t="s">
        <v>149</v>
      </c>
      <c r="S16" s="518"/>
      <c r="T16" s="518"/>
      <c r="U16" s="518"/>
      <c r="V16" s="519"/>
      <c r="W16" s="401"/>
      <c r="X16" s="402"/>
      <c r="Y16" s="402"/>
      <c r="Z16" s="402"/>
      <c r="AA16" s="402"/>
      <c r="AB16" s="391"/>
      <c r="AC16" s="498">
        <v>22.2</v>
      </c>
      <c r="AD16" s="499"/>
      <c r="AE16" s="499"/>
      <c r="AF16" s="499"/>
      <c r="AG16" s="500"/>
      <c r="AH16" s="498">
        <v>21.8</v>
      </c>
      <c r="AI16" s="499"/>
      <c r="AJ16" s="499"/>
      <c r="AK16" s="499"/>
      <c r="AL16" s="501"/>
      <c r="AM16" s="440"/>
      <c r="AN16" s="441"/>
      <c r="AO16" s="441"/>
      <c r="AP16" s="441"/>
      <c r="AQ16" s="441"/>
      <c r="AR16" s="441"/>
      <c r="AS16" s="441"/>
      <c r="AT16" s="442"/>
      <c r="AU16" s="443"/>
      <c r="AV16" s="444"/>
      <c r="AW16" s="444"/>
      <c r="AX16" s="444"/>
      <c r="AY16" s="445" t="s">
        <v>150</v>
      </c>
      <c r="AZ16" s="446"/>
      <c r="BA16" s="446"/>
      <c r="BB16" s="446"/>
      <c r="BC16" s="446"/>
      <c r="BD16" s="446"/>
      <c r="BE16" s="446"/>
      <c r="BF16" s="446"/>
      <c r="BG16" s="446"/>
      <c r="BH16" s="446"/>
      <c r="BI16" s="446"/>
      <c r="BJ16" s="446"/>
      <c r="BK16" s="446"/>
      <c r="BL16" s="446"/>
      <c r="BM16" s="447"/>
      <c r="BN16" s="411">
        <v>16249527</v>
      </c>
      <c r="BO16" s="412"/>
      <c r="BP16" s="412"/>
      <c r="BQ16" s="412"/>
      <c r="BR16" s="412"/>
      <c r="BS16" s="412"/>
      <c r="BT16" s="412"/>
      <c r="BU16" s="413"/>
      <c r="BV16" s="411">
        <v>15839843</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151</v>
      </c>
      <c r="N17" s="523"/>
      <c r="O17" s="523"/>
      <c r="P17" s="523"/>
      <c r="Q17" s="524"/>
      <c r="R17" s="517" t="s">
        <v>152</v>
      </c>
      <c r="S17" s="518"/>
      <c r="T17" s="518"/>
      <c r="U17" s="518"/>
      <c r="V17" s="519"/>
      <c r="W17" s="427" t="s">
        <v>153</v>
      </c>
      <c r="X17" s="428"/>
      <c r="Y17" s="428"/>
      <c r="Z17" s="428"/>
      <c r="AA17" s="428"/>
      <c r="AB17" s="418"/>
      <c r="AC17" s="462">
        <v>16985</v>
      </c>
      <c r="AD17" s="463"/>
      <c r="AE17" s="463"/>
      <c r="AF17" s="463"/>
      <c r="AG17" s="505"/>
      <c r="AH17" s="462">
        <v>18052</v>
      </c>
      <c r="AI17" s="463"/>
      <c r="AJ17" s="463"/>
      <c r="AK17" s="463"/>
      <c r="AL17" s="464"/>
      <c r="AM17" s="440"/>
      <c r="AN17" s="441"/>
      <c r="AO17" s="441"/>
      <c r="AP17" s="441"/>
      <c r="AQ17" s="441"/>
      <c r="AR17" s="441"/>
      <c r="AS17" s="441"/>
      <c r="AT17" s="442"/>
      <c r="AU17" s="443"/>
      <c r="AV17" s="444"/>
      <c r="AW17" s="444"/>
      <c r="AX17" s="444"/>
      <c r="AY17" s="445" t="s">
        <v>154</v>
      </c>
      <c r="AZ17" s="446"/>
      <c r="BA17" s="446"/>
      <c r="BB17" s="446"/>
      <c r="BC17" s="446"/>
      <c r="BD17" s="446"/>
      <c r="BE17" s="446"/>
      <c r="BF17" s="446"/>
      <c r="BG17" s="446"/>
      <c r="BH17" s="446"/>
      <c r="BI17" s="446"/>
      <c r="BJ17" s="446"/>
      <c r="BK17" s="446"/>
      <c r="BL17" s="446"/>
      <c r="BM17" s="447"/>
      <c r="BN17" s="411">
        <v>7868490</v>
      </c>
      <c r="BO17" s="412"/>
      <c r="BP17" s="412"/>
      <c r="BQ17" s="412"/>
      <c r="BR17" s="412"/>
      <c r="BS17" s="412"/>
      <c r="BT17" s="412"/>
      <c r="BU17" s="413"/>
      <c r="BV17" s="411">
        <v>8141282</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155</v>
      </c>
      <c r="C18" s="454"/>
      <c r="D18" s="454"/>
      <c r="E18" s="534"/>
      <c r="F18" s="534"/>
      <c r="G18" s="534"/>
      <c r="H18" s="534"/>
      <c r="I18" s="534"/>
      <c r="J18" s="534"/>
      <c r="K18" s="534"/>
      <c r="L18" s="535">
        <v>228.21</v>
      </c>
      <c r="M18" s="535"/>
      <c r="N18" s="535"/>
      <c r="O18" s="535"/>
      <c r="P18" s="535"/>
      <c r="Q18" s="535"/>
      <c r="R18" s="536"/>
      <c r="S18" s="536"/>
      <c r="T18" s="536"/>
      <c r="U18" s="536"/>
      <c r="V18" s="537"/>
      <c r="W18" s="429"/>
      <c r="X18" s="430"/>
      <c r="Y18" s="430"/>
      <c r="Z18" s="430"/>
      <c r="AA18" s="430"/>
      <c r="AB18" s="421"/>
      <c r="AC18" s="538">
        <v>60.4</v>
      </c>
      <c r="AD18" s="539"/>
      <c r="AE18" s="539"/>
      <c r="AF18" s="539"/>
      <c r="AG18" s="540"/>
      <c r="AH18" s="538">
        <v>59.4</v>
      </c>
      <c r="AI18" s="539"/>
      <c r="AJ18" s="539"/>
      <c r="AK18" s="539"/>
      <c r="AL18" s="541"/>
      <c r="AM18" s="440"/>
      <c r="AN18" s="441"/>
      <c r="AO18" s="441"/>
      <c r="AP18" s="441"/>
      <c r="AQ18" s="441"/>
      <c r="AR18" s="441"/>
      <c r="AS18" s="441"/>
      <c r="AT18" s="442"/>
      <c r="AU18" s="443"/>
      <c r="AV18" s="444"/>
      <c r="AW18" s="444"/>
      <c r="AX18" s="444"/>
      <c r="AY18" s="445" t="s">
        <v>156</v>
      </c>
      <c r="AZ18" s="446"/>
      <c r="BA18" s="446"/>
      <c r="BB18" s="446"/>
      <c r="BC18" s="446"/>
      <c r="BD18" s="446"/>
      <c r="BE18" s="446"/>
      <c r="BF18" s="446"/>
      <c r="BG18" s="446"/>
      <c r="BH18" s="446"/>
      <c r="BI18" s="446"/>
      <c r="BJ18" s="446"/>
      <c r="BK18" s="446"/>
      <c r="BL18" s="446"/>
      <c r="BM18" s="447"/>
      <c r="BN18" s="411">
        <v>16817885</v>
      </c>
      <c r="BO18" s="412"/>
      <c r="BP18" s="412"/>
      <c r="BQ18" s="412"/>
      <c r="BR18" s="412"/>
      <c r="BS18" s="412"/>
      <c r="BT18" s="412"/>
      <c r="BU18" s="413"/>
      <c r="BV18" s="411">
        <v>16772455</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157</v>
      </c>
      <c r="C19" s="454"/>
      <c r="D19" s="454"/>
      <c r="E19" s="534"/>
      <c r="F19" s="534"/>
      <c r="G19" s="534"/>
      <c r="H19" s="534"/>
      <c r="I19" s="534"/>
      <c r="J19" s="534"/>
      <c r="K19" s="534"/>
      <c r="L19" s="542">
        <v>258</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158</v>
      </c>
      <c r="AZ19" s="446"/>
      <c r="BA19" s="446"/>
      <c r="BB19" s="446"/>
      <c r="BC19" s="446"/>
      <c r="BD19" s="446"/>
      <c r="BE19" s="446"/>
      <c r="BF19" s="446"/>
      <c r="BG19" s="446"/>
      <c r="BH19" s="446"/>
      <c r="BI19" s="446"/>
      <c r="BJ19" s="446"/>
      <c r="BK19" s="446"/>
      <c r="BL19" s="446"/>
      <c r="BM19" s="447"/>
      <c r="BN19" s="411">
        <v>22603687</v>
      </c>
      <c r="BO19" s="412"/>
      <c r="BP19" s="412"/>
      <c r="BQ19" s="412"/>
      <c r="BR19" s="412"/>
      <c r="BS19" s="412"/>
      <c r="BT19" s="412"/>
      <c r="BU19" s="413"/>
      <c r="BV19" s="411">
        <v>23123572</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159</v>
      </c>
      <c r="C20" s="454"/>
      <c r="D20" s="454"/>
      <c r="E20" s="534"/>
      <c r="F20" s="534"/>
      <c r="G20" s="534"/>
      <c r="H20" s="534"/>
      <c r="I20" s="534"/>
      <c r="J20" s="534"/>
      <c r="K20" s="534"/>
      <c r="L20" s="542">
        <v>23351</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160</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161</v>
      </c>
      <c r="C22" s="555"/>
      <c r="D22" s="556"/>
      <c r="E22" s="423" t="s">
        <v>1</v>
      </c>
      <c r="F22" s="428"/>
      <c r="G22" s="428"/>
      <c r="H22" s="428"/>
      <c r="I22" s="428"/>
      <c r="J22" s="428"/>
      <c r="K22" s="418"/>
      <c r="L22" s="423" t="s">
        <v>162</v>
      </c>
      <c r="M22" s="428"/>
      <c r="N22" s="428"/>
      <c r="O22" s="428"/>
      <c r="P22" s="418"/>
      <c r="Q22" s="586" t="s">
        <v>163</v>
      </c>
      <c r="R22" s="587"/>
      <c r="S22" s="587"/>
      <c r="T22" s="587"/>
      <c r="U22" s="587"/>
      <c r="V22" s="588"/>
      <c r="W22" s="554" t="s">
        <v>164</v>
      </c>
      <c r="X22" s="555"/>
      <c r="Y22" s="556"/>
      <c r="Z22" s="423" t="s">
        <v>1</v>
      </c>
      <c r="AA22" s="428"/>
      <c r="AB22" s="428"/>
      <c r="AC22" s="428"/>
      <c r="AD22" s="428"/>
      <c r="AE22" s="428"/>
      <c r="AF22" s="428"/>
      <c r="AG22" s="418"/>
      <c r="AH22" s="592" t="s">
        <v>165</v>
      </c>
      <c r="AI22" s="428"/>
      <c r="AJ22" s="428"/>
      <c r="AK22" s="428"/>
      <c r="AL22" s="418"/>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24298772</v>
      </c>
      <c r="BO22" s="375"/>
      <c r="BP22" s="375"/>
      <c r="BQ22" s="375"/>
      <c r="BR22" s="375"/>
      <c r="BS22" s="375"/>
      <c r="BT22" s="375"/>
      <c r="BU22" s="376"/>
      <c r="BV22" s="374">
        <v>25913173</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168</v>
      </c>
      <c r="AZ23" s="446"/>
      <c r="BA23" s="446"/>
      <c r="BB23" s="446"/>
      <c r="BC23" s="446"/>
      <c r="BD23" s="446"/>
      <c r="BE23" s="446"/>
      <c r="BF23" s="446"/>
      <c r="BG23" s="446"/>
      <c r="BH23" s="446"/>
      <c r="BI23" s="446"/>
      <c r="BJ23" s="446"/>
      <c r="BK23" s="446"/>
      <c r="BL23" s="446"/>
      <c r="BM23" s="447"/>
      <c r="BN23" s="411">
        <v>10953897</v>
      </c>
      <c r="BO23" s="412"/>
      <c r="BP23" s="412"/>
      <c r="BQ23" s="412"/>
      <c r="BR23" s="412"/>
      <c r="BS23" s="412"/>
      <c r="BT23" s="412"/>
      <c r="BU23" s="413"/>
      <c r="BV23" s="411">
        <v>11385014</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169</v>
      </c>
      <c r="F24" s="441"/>
      <c r="G24" s="441"/>
      <c r="H24" s="441"/>
      <c r="I24" s="441"/>
      <c r="J24" s="441"/>
      <c r="K24" s="442"/>
      <c r="L24" s="462">
        <v>1</v>
      </c>
      <c r="M24" s="463"/>
      <c r="N24" s="463"/>
      <c r="O24" s="463"/>
      <c r="P24" s="505"/>
      <c r="Q24" s="462">
        <v>8051</v>
      </c>
      <c r="R24" s="463"/>
      <c r="S24" s="463"/>
      <c r="T24" s="463"/>
      <c r="U24" s="463"/>
      <c r="V24" s="505"/>
      <c r="W24" s="557"/>
      <c r="X24" s="558"/>
      <c r="Y24" s="559"/>
      <c r="Z24" s="461" t="s">
        <v>170</v>
      </c>
      <c r="AA24" s="441"/>
      <c r="AB24" s="441"/>
      <c r="AC24" s="441"/>
      <c r="AD24" s="441"/>
      <c r="AE24" s="441"/>
      <c r="AF24" s="441"/>
      <c r="AG24" s="442"/>
      <c r="AH24" s="462">
        <v>470</v>
      </c>
      <c r="AI24" s="463"/>
      <c r="AJ24" s="463"/>
      <c r="AK24" s="463"/>
      <c r="AL24" s="505"/>
      <c r="AM24" s="462">
        <v>1538310</v>
      </c>
      <c r="AN24" s="463"/>
      <c r="AO24" s="463"/>
      <c r="AP24" s="463"/>
      <c r="AQ24" s="463"/>
      <c r="AR24" s="505"/>
      <c r="AS24" s="462">
        <v>3273</v>
      </c>
      <c r="AT24" s="463"/>
      <c r="AU24" s="463"/>
      <c r="AV24" s="463"/>
      <c r="AW24" s="463"/>
      <c r="AX24" s="464"/>
      <c r="AY24" s="527" t="s">
        <v>171</v>
      </c>
      <c r="AZ24" s="528"/>
      <c r="BA24" s="528"/>
      <c r="BB24" s="528"/>
      <c r="BC24" s="528"/>
      <c r="BD24" s="528"/>
      <c r="BE24" s="528"/>
      <c r="BF24" s="528"/>
      <c r="BG24" s="528"/>
      <c r="BH24" s="528"/>
      <c r="BI24" s="528"/>
      <c r="BJ24" s="528"/>
      <c r="BK24" s="528"/>
      <c r="BL24" s="528"/>
      <c r="BM24" s="529"/>
      <c r="BN24" s="411">
        <v>17458781</v>
      </c>
      <c r="BO24" s="412"/>
      <c r="BP24" s="412"/>
      <c r="BQ24" s="412"/>
      <c r="BR24" s="412"/>
      <c r="BS24" s="412"/>
      <c r="BT24" s="412"/>
      <c r="BU24" s="413"/>
      <c r="BV24" s="411">
        <v>18127084</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172</v>
      </c>
      <c r="F25" s="441"/>
      <c r="G25" s="441"/>
      <c r="H25" s="441"/>
      <c r="I25" s="441"/>
      <c r="J25" s="441"/>
      <c r="K25" s="442"/>
      <c r="L25" s="462">
        <v>2</v>
      </c>
      <c r="M25" s="463"/>
      <c r="N25" s="463"/>
      <c r="O25" s="463"/>
      <c r="P25" s="505"/>
      <c r="Q25" s="462">
        <v>6790</v>
      </c>
      <c r="R25" s="463"/>
      <c r="S25" s="463"/>
      <c r="T25" s="463"/>
      <c r="U25" s="463"/>
      <c r="V25" s="505"/>
      <c r="W25" s="557"/>
      <c r="X25" s="558"/>
      <c r="Y25" s="559"/>
      <c r="Z25" s="461" t="s">
        <v>173</v>
      </c>
      <c r="AA25" s="441"/>
      <c r="AB25" s="441"/>
      <c r="AC25" s="441"/>
      <c r="AD25" s="441"/>
      <c r="AE25" s="441"/>
      <c r="AF25" s="441"/>
      <c r="AG25" s="442"/>
      <c r="AH25" s="462" t="s">
        <v>129</v>
      </c>
      <c r="AI25" s="463"/>
      <c r="AJ25" s="463"/>
      <c r="AK25" s="463"/>
      <c r="AL25" s="505"/>
      <c r="AM25" s="462" t="s">
        <v>129</v>
      </c>
      <c r="AN25" s="463"/>
      <c r="AO25" s="463"/>
      <c r="AP25" s="463"/>
      <c r="AQ25" s="463"/>
      <c r="AR25" s="505"/>
      <c r="AS25" s="462" t="s">
        <v>129</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2203330</v>
      </c>
      <c r="BO25" s="375"/>
      <c r="BP25" s="375"/>
      <c r="BQ25" s="375"/>
      <c r="BR25" s="375"/>
      <c r="BS25" s="375"/>
      <c r="BT25" s="375"/>
      <c r="BU25" s="376"/>
      <c r="BV25" s="374">
        <v>1757324</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175</v>
      </c>
      <c r="F26" s="441"/>
      <c r="G26" s="441"/>
      <c r="H26" s="441"/>
      <c r="I26" s="441"/>
      <c r="J26" s="441"/>
      <c r="K26" s="442"/>
      <c r="L26" s="462">
        <v>1</v>
      </c>
      <c r="M26" s="463"/>
      <c r="N26" s="463"/>
      <c r="O26" s="463"/>
      <c r="P26" s="505"/>
      <c r="Q26" s="462">
        <v>6111</v>
      </c>
      <c r="R26" s="463"/>
      <c r="S26" s="463"/>
      <c r="T26" s="463"/>
      <c r="U26" s="463"/>
      <c r="V26" s="505"/>
      <c r="W26" s="557"/>
      <c r="X26" s="558"/>
      <c r="Y26" s="559"/>
      <c r="Z26" s="461" t="s">
        <v>176</v>
      </c>
      <c r="AA26" s="563"/>
      <c r="AB26" s="563"/>
      <c r="AC26" s="563"/>
      <c r="AD26" s="563"/>
      <c r="AE26" s="563"/>
      <c r="AF26" s="563"/>
      <c r="AG26" s="564"/>
      <c r="AH26" s="462">
        <v>24</v>
      </c>
      <c r="AI26" s="463"/>
      <c r="AJ26" s="463"/>
      <c r="AK26" s="463"/>
      <c r="AL26" s="505"/>
      <c r="AM26" s="462">
        <v>84912</v>
      </c>
      <c r="AN26" s="463"/>
      <c r="AO26" s="463"/>
      <c r="AP26" s="463"/>
      <c r="AQ26" s="463"/>
      <c r="AR26" s="505"/>
      <c r="AS26" s="462">
        <v>3538</v>
      </c>
      <c r="AT26" s="463"/>
      <c r="AU26" s="463"/>
      <c r="AV26" s="463"/>
      <c r="AW26" s="463"/>
      <c r="AX26" s="464"/>
      <c r="AY26" s="414" t="s">
        <v>177</v>
      </c>
      <c r="AZ26" s="415"/>
      <c r="BA26" s="415"/>
      <c r="BB26" s="415"/>
      <c r="BC26" s="415"/>
      <c r="BD26" s="415"/>
      <c r="BE26" s="415"/>
      <c r="BF26" s="415"/>
      <c r="BG26" s="415"/>
      <c r="BH26" s="415"/>
      <c r="BI26" s="415"/>
      <c r="BJ26" s="415"/>
      <c r="BK26" s="415"/>
      <c r="BL26" s="415"/>
      <c r="BM26" s="416"/>
      <c r="BN26" s="411" t="s">
        <v>129</v>
      </c>
      <c r="BO26" s="412"/>
      <c r="BP26" s="412"/>
      <c r="BQ26" s="412"/>
      <c r="BR26" s="412"/>
      <c r="BS26" s="412"/>
      <c r="BT26" s="412"/>
      <c r="BU26" s="413"/>
      <c r="BV26" s="411" t="s">
        <v>129</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178</v>
      </c>
      <c r="F27" s="441"/>
      <c r="G27" s="441"/>
      <c r="H27" s="441"/>
      <c r="I27" s="441"/>
      <c r="J27" s="441"/>
      <c r="K27" s="442"/>
      <c r="L27" s="462">
        <v>1</v>
      </c>
      <c r="M27" s="463"/>
      <c r="N27" s="463"/>
      <c r="O27" s="463"/>
      <c r="P27" s="505"/>
      <c r="Q27" s="462">
        <v>4600</v>
      </c>
      <c r="R27" s="463"/>
      <c r="S27" s="463"/>
      <c r="T27" s="463"/>
      <c r="U27" s="463"/>
      <c r="V27" s="505"/>
      <c r="W27" s="557"/>
      <c r="X27" s="558"/>
      <c r="Y27" s="559"/>
      <c r="Z27" s="461" t="s">
        <v>179</v>
      </c>
      <c r="AA27" s="441"/>
      <c r="AB27" s="441"/>
      <c r="AC27" s="441"/>
      <c r="AD27" s="441"/>
      <c r="AE27" s="441"/>
      <c r="AF27" s="441"/>
      <c r="AG27" s="442"/>
      <c r="AH27" s="462">
        <v>5</v>
      </c>
      <c r="AI27" s="463"/>
      <c r="AJ27" s="463"/>
      <c r="AK27" s="463"/>
      <c r="AL27" s="505"/>
      <c r="AM27" s="462">
        <v>19880</v>
      </c>
      <c r="AN27" s="463"/>
      <c r="AO27" s="463"/>
      <c r="AP27" s="463"/>
      <c r="AQ27" s="463"/>
      <c r="AR27" s="505"/>
      <c r="AS27" s="462">
        <v>3976</v>
      </c>
      <c r="AT27" s="463"/>
      <c r="AU27" s="463"/>
      <c r="AV27" s="463"/>
      <c r="AW27" s="463"/>
      <c r="AX27" s="464"/>
      <c r="AY27" s="506" t="s">
        <v>180</v>
      </c>
      <c r="AZ27" s="507"/>
      <c r="BA27" s="507"/>
      <c r="BB27" s="507"/>
      <c r="BC27" s="507"/>
      <c r="BD27" s="507"/>
      <c r="BE27" s="507"/>
      <c r="BF27" s="507"/>
      <c r="BG27" s="507"/>
      <c r="BH27" s="507"/>
      <c r="BI27" s="507"/>
      <c r="BJ27" s="507"/>
      <c r="BK27" s="507"/>
      <c r="BL27" s="507"/>
      <c r="BM27" s="508"/>
      <c r="BN27" s="530">
        <v>741387</v>
      </c>
      <c r="BO27" s="531"/>
      <c r="BP27" s="531"/>
      <c r="BQ27" s="531"/>
      <c r="BR27" s="531"/>
      <c r="BS27" s="531"/>
      <c r="BT27" s="531"/>
      <c r="BU27" s="532"/>
      <c r="BV27" s="530">
        <v>741109</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181</v>
      </c>
      <c r="F28" s="441"/>
      <c r="G28" s="441"/>
      <c r="H28" s="441"/>
      <c r="I28" s="441"/>
      <c r="J28" s="441"/>
      <c r="K28" s="442"/>
      <c r="L28" s="462">
        <v>1</v>
      </c>
      <c r="M28" s="463"/>
      <c r="N28" s="463"/>
      <c r="O28" s="463"/>
      <c r="P28" s="505"/>
      <c r="Q28" s="462">
        <v>4100</v>
      </c>
      <c r="R28" s="463"/>
      <c r="S28" s="463"/>
      <c r="T28" s="463"/>
      <c r="U28" s="463"/>
      <c r="V28" s="505"/>
      <c r="W28" s="557"/>
      <c r="X28" s="558"/>
      <c r="Y28" s="559"/>
      <c r="Z28" s="461" t="s">
        <v>182</v>
      </c>
      <c r="AA28" s="441"/>
      <c r="AB28" s="441"/>
      <c r="AC28" s="441"/>
      <c r="AD28" s="441"/>
      <c r="AE28" s="441"/>
      <c r="AF28" s="441"/>
      <c r="AG28" s="442"/>
      <c r="AH28" s="462" t="s">
        <v>137</v>
      </c>
      <c r="AI28" s="463"/>
      <c r="AJ28" s="463"/>
      <c r="AK28" s="463"/>
      <c r="AL28" s="505"/>
      <c r="AM28" s="462" t="s">
        <v>137</v>
      </c>
      <c r="AN28" s="463"/>
      <c r="AO28" s="463"/>
      <c r="AP28" s="463"/>
      <c r="AQ28" s="463"/>
      <c r="AR28" s="505"/>
      <c r="AS28" s="462" t="s">
        <v>129</v>
      </c>
      <c r="AT28" s="463"/>
      <c r="AU28" s="463"/>
      <c r="AV28" s="463"/>
      <c r="AW28" s="463"/>
      <c r="AX28" s="464"/>
      <c r="AY28" s="565" t="s">
        <v>183</v>
      </c>
      <c r="AZ28" s="566"/>
      <c r="BA28" s="566"/>
      <c r="BB28" s="567"/>
      <c r="BC28" s="371" t="s">
        <v>47</v>
      </c>
      <c r="BD28" s="372"/>
      <c r="BE28" s="372"/>
      <c r="BF28" s="372"/>
      <c r="BG28" s="372"/>
      <c r="BH28" s="372"/>
      <c r="BI28" s="372"/>
      <c r="BJ28" s="372"/>
      <c r="BK28" s="372"/>
      <c r="BL28" s="372"/>
      <c r="BM28" s="373"/>
      <c r="BN28" s="374">
        <v>5564574</v>
      </c>
      <c r="BO28" s="375"/>
      <c r="BP28" s="375"/>
      <c r="BQ28" s="375"/>
      <c r="BR28" s="375"/>
      <c r="BS28" s="375"/>
      <c r="BT28" s="375"/>
      <c r="BU28" s="376"/>
      <c r="BV28" s="374">
        <v>5669261</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184</v>
      </c>
      <c r="F29" s="441"/>
      <c r="G29" s="441"/>
      <c r="H29" s="441"/>
      <c r="I29" s="441"/>
      <c r="J29" s="441"/>
      <c r="K29" s="442"/>
      <c r="L29" s="462">
        <v>20</v>
      </c>
      <c r="M29" s="463"/>
      <c r="N29" s="463"/>
      <c r="O29" s="463"/>
      <c r="P29" s="505"/>
      <c r="Q29" s="462">
        <v>3700</v>
      </c>
      <c r="R29" s="463"/>
      <c r="S29" s="463"/>
      <c r="T29" s="463"/>
      <c r="U29" s="463"/>
      <c r="V29" s="505"/>
      <c r="W29" s="560"/>
      <c r="X29" s="561"/>
      <c r="Y29" s="562"/>
      <c r="Z29" s="461" t="s">
        <v>185</v>
      </c>
      <c r="AA29" s="441"/>
      <c r="AB29" s="441"/>
      <c r="AC29" s="441"/>
      <c r="AD29" s="441"/>
      <c r="AE29" s="441"/>
      <c r="AF29" s="441"/>
      <c r="AG29" s="442"/>
      <c r="AH29" s="462">
        <v>475</v>
      </c>
      <c r="AI29" s="463"/>
      <c r="AJ29" s="463"/>
      <c r="AK29" s="463"/>
      <c r="AL29" s="505"/>
      <c r="AM29" s="462">
        <v>1558190</v>
      </c>
      <c r="AN29" s="463"/>
      <c r="AO29" s="463"/>
      <c r="AP29" s="463"/>
      <c r="AQ29" s="463"/>
      <c r="AR29" s="505"/>
      <c r="AS29" s="462">
        <v>3280</v>
      </c>
      <c r="AT29" s="463"/>
      <c r="AU29" s="463"/>
      <c r="AV29" s="463"/>
      <c r="AW29" s="463"/>
      <c r="AX29" s="464"/>
      <c r="AY29" s="568"/>
      <c r="AZ29" s="569"/>
      <c r="BA29" s="569"/>
      <c r="BB29" s="570"/>
      <c r="BC29" s="445" t="s">
        <v>186</v>
      </c>
      <c r="BD29" s="446"/>
      <c r="BE29" s="446"/>
      <c r="BF29" s="446"/>
      <c r="BG29" s="446"/>
      <c r="BH29" s="446"/>
      <c r="BI29" s="446"/>
      <c r="BJ29" s="446"/>
      <c r="BK29" s="446"/>
      <c r="BL29" s="446"/>
      <c r="BM29" s="447"/>
      <c r="BN29" s="411">
        <v>2502763</v>
      </c>
      <c r="BO29" s="412"/>
      <c r="BP29" s="412"/>
      <c r="BQ29" s="412"/>
      <c r="BR29" s="412"/>
      <c r="BS29" s="412"/>
      <c r="BT29" s="412"/>
      <c r="BU29" s="413"/>
      <c r="BV29" s="411">
        <v>2344680</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187</v>
      </c>
      <c r="X30" s="579"/>
      <c r="Y30" s="579"/>
      <c r="Z30" s="579"/>
      <c r="AA30" s="579"/>
      <c r="AB30" s="579"/>
      <c r="AC30" s="579"/>
      <c r="AD30" s="579"/>
      <c r="AE30" s="579"/>
      <c r="AF30" s="579"/>
      <c r="AG30" s="580"/>
      <c r="AH30" s="538">
        <v>98.4</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49</v>
      </c>
      <c r="BD30" s="528"/>
      <c r="BE30" s="528"/>
      <c r="BF30" s="528"/>
      <c r="BG30" s="528"/>
      <c r="BH30" s="528"/>
      <c r="BI30" s="528"/>
      <c r="BJ30" s="528"/>
      <c r="BK30" s="528"/>
      <c r="BL30" s="528"/>
      <c r="BM30" s="529"/>
      <c r="BN30" s="530">
        <v>4757752</v>
      </c>
      <c r="BO30" s="531"/>
      <c r="BP30" s="531"/>
      <c r="BQ30" s="531"/>
      <c r="BR30" s="531"/>
      <c r="BS30" s="531"/>
      <c r="BT30" s="531"/>
      <c r="BU30" s="532"/>
      <c r="BV30" s="530">
        <v>4592327</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188</v>
      </c>
      <c r="D32" s="574"/>
      <c r="E32" s="574"/>
      <c r="F32" s="574"/>
      <c r="G32" s="574"/>
      <c r="H32" s="574"/>
      <c r="I32" s="574"/>
      <c r="J32" s="574"/>
      <c r="K32" s="574"/>
      <c r="L32" s="574"/>
      <c r="M32" s="574"/>
      <c r="N32" s="574"/>
      <c r="O32" s="574"/>
      <c r="P32" s="574"/>
      <c r="Q32" s="574"/>
      <c r="R32" s="574"/>
      <c r="S32" s="574"/>
      <c r="U32" s="415" t="s">
        <v>189</v>
      </c>
      <c r="V32" s="415"/>
      <c r="W32" s="415"/>
      <c r="X32" s="415"/>
      <c r="Y32" s="415"/>
      <c r="Z32" s="415"/>
      <c r="AA32" s="415"/>
      <c r="AB32" s="415"/>
      <c r="AC32" s="415"/>
      <c r="AD32" s="415"/>
      <c r="AE32" s="415"/>
      <c r="AF32" s="415"/>
      <c r="AG32" s="415"/>
      <c r="AH32" s="415"/>
      <c r="AI32" s="415"/>
      <c r="AJ32" s="415"/>
      <c r="AK32" s="415"/>
      <c r="AM32" s="415" t="s">
        <v>190</v>
      </c>
      <c r="AN32" s="415"/>
      <c r="AO32" s="415"/>
      <c r="AP32" s="415"/>
      <c r="AQ32" s="415"/>
      <c r="AR32" s="415"/>
      <c r="AS32" s="415"/>
      <c r="AT32" s="415"/>
      <c r="AU32" s="415"/>
      <c r="AV32" s="415"/>
      <c r="AW32" s="415"/>
      <c r="AX32" s="415"/>
      <c r="AY32" s="415"/>
      <c r="AZ32" s="415"/>
      <c r="BA32" s="415"/>
      <c r="BB32" s="415"/>
      <c r="BC32" s="415"/>
      <c r="BE32" s="415" t="s">
        <v>191</v>
      </c>
      <c r="BF32" s="415"/>
      <c r="BG32" s="415"/>
      <c r="BH32" s="415"/>
      <c r="BI32" s="415"/>
      <c r="BJ32" s="415"/>
      <c r="BK32" s="415"/>
      <c r="BL32" s="415"/>
      <c r="BM32" s="415"/>
      <c r="BN32" s="415"/>
      <c r="BO32" s="415"/>
      <c r="BP32" s="415"/>
      <c r="BQ32" s="415"/>
      <c r="BR32" s="415"/>
      <c r="BS32" s="415"/>
      <c r="BT32" s="415"/>
      <c r="BU32" s="415"/>
      <c r="BW32" s="415" t="s">
        <v>192</v>
      </c>
      <c r="BX32" s="415"/>
      <c r="BY32" s="415"/>
      <c r="BZ32" s="415"/>
      <c r="CA32" s="415"/>
      <c r="CB32" s="415"/>
      <c r="CC32" s="415"/>
      <c r="CD32" s="415"/>
      <c r="CE32" s="415"/>
      <c r="CF32" s="415"/>
      <c r="CG32" s="415"/>
      <c r="CH32" s="415"/>
      <c r="CI32" s="415"/>
      <c r="CJ32" s="415"/>
      <c r="CK32" s="415"/>
      <c r="CL32" s="415"/>
      <c r="CM32" s="415"/>
      <c r="CO32" s="415" t="s">
        <v>193</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194</v>
      </c>
      <c r="D33" s="435"/>
      <c r="E33" s="400" t="s">
        <v>195</v>
      </c>
      <c r="F33" s="400"/>
      <c r="G33" s="400"/>
      <c r="H33" s="400"/>
      <c r="I33" s="400"/>
      <c r="J33" s="400"/>
      <c r="K33" s="400"/>
      <c r="L33" s="400"/>
      <c r="M33" s="400"/>
      <c r="N33" s="400"/>
      <c r="O33" s="400"/>
      <c r="P33" s="400"/>
      <c r="Q33" s="400"/>
      <c r="R33" s="400"/>
      <c r="S33" s="400"/>
      <c r="T33" s="203"/>
      <c r="U33" s="435" t="s">
        <v>196</v>
      </c>
      <c r="V33" s="435"/>
      <c r="W33" s="400" t="s">
        <v>195</v>
      </c>
      <c r="X33" s="400"/>
      <c r="Y33" s="400"/>
      <c r="Z33" s="400"/>
      <c r="AA33" s="400"/>
      <c r="AB33" s="400"/>
      <c r="AC33" s="400"/>
      <c r="AD33" s="400"/>
      <c r="AE33" s="400"/>
      <c r="AF33" s="400"/>
      <c r="AG33" s="400"/>
      <c r="AH33" s="400"/>
      <c r="AI33" s="400"/>
      <c r="AJ33" s="400"/>
      <c r="AK33" s="400"/>
      <c r="AL33" s="203"/>
      <c r="AM33" s="435" t="s">
        <v>194</v>
      </c>
      <c r="AN33" s="435"/>
      <c r="AO33" s="400" t="s">
        <v>195</v>
      </c>
      <c r="AP33" s="400"/>
      <c r="AQ33" s="400"/>
      <c r="AR33" s="400"/>
      <c r="AS33" s="400"/>
      <c r="AT33" s="400"/>
      <c r="AU33" s="400"/>
      <c r="AV33" s="400"/>
      <c r="AW33" s="400"/>
      <c r="AX33" s="400"/>
      <c r="AY33" s="400"/>
      <c r="AZ33" s="400"/>
      <c r="BA33" s="400"/>
      <c r="BB33" s="400"/>
      <c r="BC33" s="400"/>
      <c r="BD33" s="204"/>
      <c r="BE33" s="400" t="s">
        <v>197</v>
      </c>
      <c r="BF33" s="400"/>
      <c r="BG33" s="400" t="s">
        <v>198</v>
      </c>
      <c r="BH33" s="400"/>
      <c r="BI33" s="400"/>
      <c r="BJ33" s="400"/>
      <c r="BK33" s="400"/>
      <c r="BL33" s="400"/>
      <c r="BM33" s="400"/>
      <c r="BN33" s="400"/>
      <c r="BO33" s="400"/>
      <c r="BP33" s="400"/>
      <c r="BQ33" s="400"/>
      <c r="BR33" s="400"/>
      <c r="BS33" s="400"/>
      <c r="BT33" s="400"/>
      <c r="BU33" s="400"/>
      <c r="BV33" s="204"/>
      <c r="BW33" s="435" t="s">
        <v>197</v>
      </c>
      <c r="BX33" s="435"/>
      <c r="BY33" s="400" t="s">
        <v>199</v>
      </c>
      <c r="BZ33" s="400"/>
      <c r="CA33" s="400"/>
      <c r="CB33" s="400"/>
      <c r="CC33" s="400"/>
      <c r="CD33" s="400"/>
      <c r="CE33" s="400"/>
      <c r="CF33" s="400"/>
      <c r="CG33" s="400"/>
      <c r="CH33" s="400"/>
      <c r="CI33" s="400"/>
      <c r="CJ33" s="400"/>
      <c r="CK33" s="400"/>
      <c r="CL33" s="400"/>
      <c r="CM33" s="400"/>
      <c r="CN33" s="203"/>
      <c r="CO33" s="435" t="s">
        <v>194</v>
      </c>
      <c r="CP33" s="435"/>
      <c r="CQ33" s="400" t="s">
        <v>200</v>
      </c>
      <c r="CR33" s="400"/>
      <c r="CS33" s="400"/>
      <c r="CT33" s="400"/>
      <c r="CU33" s="400"/>
      <c r="CV33" s="400"/>
      <c r="CW33" s="400"/>
      <c r="CX33" s="400"/>
      <c r="CY33" s="400"/>
      <c r="CZ33" s="400"/>
      <c r="DA33" s="400"/>
      <c r="DB33" s="400"/>
      <c r="DC33" s="400"/>
      <c r="DD33" s="400"/>
      <c r="DE33" s="400"/>
      <c r="DF33" s="203"/>
      <c r="DG33" s="600" t="s">
        <v>201</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4</v>
      </c>
      <c r="V34" s="601"/>
      <c r="W34" s="602" t="str">
        <f>IF('各会計、関係団体の財政状況及び健全化判断比率'!B28="","",'各会計、関係団体の財政状況及び健全化判断比率'!B28)</f>
        <v>国民健康保険事業勘定特別会計</v>
      </c>
      <c r="X34" s="602"/>
      <c r="Y34" s="602"/>
      <c r="Z34" s="602"/>
      <c r="AA34" s="602"/>
      <c r="AB34" s="602"/>
      <c r="AC34" s="602"/>
      <c r="AD34" s="602"/>
      <c r="AE34" s="602"/>
      <c r="AF34" s="602"/>
      <c r="AG34" s="602"/>
      <c r="AH34" s="602"/>
      <c r="AI34" s="602"/>
      <c r="AJ34" s="602"/>
      <c r="AK34" s="602"/>
      <c r="AL34" s="178"/>
      <c r="AM34" s="601">
        <f>IF(AO34="","",MAX(C34:D43,U34:V43)+1)</f>
        <v>8</v>
      </c>
      <c r="AN34" s="601"/>
      <c r="AO34" s="602" t="str">
        <f>IF('各会計、関係団体の財政状況及び健全化判断比率'!B32="","",'各会計、関係団体の財政状況及び健全化判断比率'!B32)</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11</v>
      </c>
      <c r="BX34" s="601"/>
      <c r="BY34" s="602" t="str">
        <f>IF('各会計、関係団体の財政状況及び健全化判断比率'!B68="","",'各会計、関係団体の財政状況及び健全化判断比率'!B68)</f>
        <v>公立那賀病院経営事務組合</v>
      </c>
      <c r="BZ34" s="602"/>
      <c r="CA34" s="602"/>
      <c r="CB34" s="602"/>
      <c r="CC34" s="602"/>
      <c r="CD34" s="602"/>
      <c r="CE34" s="602"/>
      <c r="CF34" s="602"/>
      <c r="CG34" s="602"/>
      <c r="CH34" s="602"/>
      <c r="CI34" s="602"/>
      <c r="CJ34" s="602"/>
      <c r="CK34" s="602"/>
      <c r="CL34" s="602"/>
      <c r="CM34" s="602"/>
      <c r="CN34" s="178"/>
      <c r="CO34" s="601">
        <f>IF(CQ34="","",MAX(C34:D43,U34:V43,AM34:AN43,BE34:BF43,BW34:BX43)+1)</f>
        <v>21</v>
      </c>
      <c r="CP34" s="601"/>
      <c r="CQ34" s="602" t="str">
        <f>IF('各会計、関係団体の財政状況及び健全化判断比率'!BS7="","",'各会計、関係団体の財政状況及び健全化判断比率'!BS7)</f>
        <v>青洲の里</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住宅新築資金等貸付事業特別会計</v>
      </c>
      <c r="F35" s="602"/>
      <c r="G35" s="602"/>
      <c r="H35" s="602"/>
      <c r="I35" s="602"/>
      <c r="J35" s="602"/>
      <c r="K35" s="602"/>
      <c r="L35" s="602"/>
      <c r="M35" s="602"/>
      <c r="N35" s="602"/>
      <c r="O35" s="602"/>
      <c r="P35" s="602"/>
      <c r="Q35" s="602"/>
      <c r="R35" s="602"/>
      <c r="S35" s="602"/>
      <c r="T35" s="178"/>
      <c r="U35" s="601">
        <f>IF(W35="","",U34+1)</f>
        <v>5</v>
      </c>
      <c r="V35" s="601"/>
      <c r="W35" s="602" t="str">
        <f>IF('各会計、関係団体の財政状況及び健全化判断比率'!B29="","",'各会計、関係団体の財政状況及び健全化判断比率'!B29)</f>
        <v>国民健康保険直営診療施設勘定特別会計</v>
      </c>
      <c r="X35" s="602"/>
      <c r="Y35" s="602"/>
      <c r="Z35" s="602"/>
      <c r="AA35" s="602"/>
      <c r="AB35" s="602"/>
      <c r="AC35" s="602"/>
      <c r="AD35" s="602"/>
      <c r="AE35" s="602"/>
      <c r="AF35" s="602"/>
      <c r="AG35" s="602"/>
      <c r="AH35" s="602"/>
      <c r="AI35" s="602"/>
      <c r="AJ35" s="602"/>
      <c r="AK35" s="602"/>
      <c r="AL35" s="178"/>
      <c r="AM35" s="601">
        <f t="shared" ref="AM35:AM43" si="0">IF(AO35="","",AM34+1)</f>
        <v>9</v>
      </c>
      <c r="AN35" s="601"/>
      <c r="AO35" s="602" t="str">
        <f>IF('各会計、関係団体の財政状況及び健全化判断比率'!B33="","",'各会計、関係団体の財政状況及び健全化判断比率'!B33)</f>
        <v>工業用水道事業会計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12</v>
      </c>
      <c r="BX35" s="601"/>
      <c r="BY35" s="602" t="str">
        <f>IF('各会計、関係団体の財政状況及び健全化判断比率'!B69="","",'各会計、関係団体の財政状況及び健全化判断比率'!B69)</f>
        <v>和歌山県後期高齢者医療広域連合（特別会計）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f>IF(E36="","",C35+1)</f>
        <v>3</v>
      </c>
      <c r="D36" s="601"/>
      <c r="E36" s="602" t="str">
        <f>IF('各会計、関係団体の財政状況及び健全化判断比率'!B9="","",'各会計、関係団体の財政状況及び健全化判断比率'!B9)</f>
        <v>土地取得事業特別会計</v>
      </c>
      <c r="F36" s="602"/>
      <c r="G36" s="602"/>
      <c r="H36" s="602"/>
      <c r="I36" s="602"/>
      <c r="J36" s="602"/>
      <c r="K36" s="602"/>
      <c r="L36" s="602"/>
      <c r="M36" s="602"/>
      <c r="N36" s="602"/>
      <c r="O36" s="602"/>
      <c r="P36" s="602"/>
      <c r="Q36" s="602"/>
      <c r="R36" s="602"/>
      <c r="S36" s="602"/>
      <c r="T36" s="178"/>
      <c r="U36" s="601">
        <f t="shared" ref="U36:U43" si="4">IF(W36="","",U35+1)</f>
        <v>6</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f t="shared" si="0"/>
        <v>10</v>
      </c>
      <c r="AN36" s="601"/>
      <c r="AO36" s="602" t="str">
        <f>IF('各会計、関係団体の財政状況及び健全化判断比率'!B34="","",'各会計、関係団体の財政状況及び健全化判断比率'!B34)</f>
        <v>下水道事業会計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13</v>
      </c>
      <c r="BX36" s="601"/>
      <c r="BY36" s="602" t="str">
        <f>IF('各会計、関係団体の財政状況及び健全化判断比率'!B70="","",'各会計、関係団体の財政状況及び健全化判断比率'!B70)</f>
        <v>和歌山県市町村総合事務組合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7</v>
      </c>
      <c r="V37" s="601"/>
      <c r="W37" s="602" t="str">
        <f>IF('各会計、関係団体の財政状況及び健全化判断比率'!B31="","",'各会計、関係団体の財政状況及び健全化判断比率'!B31)</f>
        <v>介護保険事業勘定特別会計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14</v>
      </c>
      <c r="BX37" s="601"/>
      <c r="BY37" s="602" t="str">
        <f>IF('各会計、関係団体の財政状況及び健全化判断比率'!B71="","",'各会計、関係団体の財政状況及び健全化判断比率'!B71)</f>
        <v>那賀児童福祉施設組合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15</v>
      </c>
      <c r="BX38" s="601"/>
      <c r="BY38" s="602" t="str">
        <f>IF('各会計、関係団体の財政状況及び健全化判断比率'!B72="","",'各会計、関係団体の財政状況及び健全化判断比率'!B72)</f>
        <v>那賀広域事務組合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16</v>
      </c>
      <c r="BX39" s="601"/>
      <c r="BY39" s="602" t="str">
        <f>IF('各会計、関係団体の財政状況及び健全化判断比率'!B73="","",'各会計、関係団体の財政状況及び健全化判断比率'!B73)</f>
        <v>那賀衛生環境整備組合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17</v>
      </c>
      <c r="BX40" s="601"/>
      <c r="BY40" s="602" t="str">
        <f>IF('各会計、関係団体の財政状況及び健全化判断比率'!B74="","",'各会計、関係団体の財政状況及び健全化判断比率'!B74)</f>
        <v>那賀消防組合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18</v>
      </c>
      <c r="BX41" s="601"/>
      <c r="BY41" s="602" t="str">
        <f>IF('各会計、関係団体の財政状況及び健全化判断比率'!B75="","",'各会計、関係団体の財政状況及び健全化判断比率'!B75)</f>
        <v>那賀休日急患診療所経営事務組合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19</v>
      </c>
      <c r="BX42" s="601"/>
      <c r="BY42" s="602" t="str">
        <f>IF('各会計、関係団体の財政状況及び健全化判断比率'!B76="","",'各会計、関係団体の財政状況及び健全化判断比率'!B76)</f>
        <v>五色台広域施設組合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20</v>
      </c>
      <c r="BX43" s="601"/>
      <c r="BY43" s="602" t="str">
        <f>IF('各会計、関係団体の財政状況及び健全化判断比率'!B77="","",'各会計、関係団体の財政状況及び健全化判断比率'!B77)</f>
        <v>和歌山地方税回収機構</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604" t="s">
        <v>203</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204</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205</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206</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207</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208</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209</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0" t="s">
        <v>596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59055118110236227"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0" t="s">
        <v>561</v>
      </c>
      <c r="D34" s="1180"/>
      <c r="E34" s="1181"/>
      <c r="F34" s="32">
        <v>11.69</v>
      </c>
      <c r="G34" s="33">
        <v>11.28</v>
      </c>
      <c r="H34" s="33">
        <v>10.58</v>
      </c>
      <c r="I34" s="33">
        <v>10.02</v>
      </c>
      <c r="J34" s="34">
        <v>9.85</v>
      </c>
      <c r="K34" s="22"/>
      <c r="L34" s="22"/>
      <c r="M34" s="22"/>
      <c r="N34" s="22"/>
      <c r="O34" s="22"/>
      <c r="P34" s="22"/>
    </row>
    <row r="35" spans="1:16" ht="39" customHeight="1" x14ac:dyDescent="0.15">
      <c r="A35" s="22"/>
      <c r="B35" s="35"/>
      <c r="C35" s="1174" t="s">
        <v>562</v>
      </c>
      <c r="D35" s="1175"/>
      <c r="E35" s="1176"/>
      <c r="F35" s="36">
        <v>4.09</v>
      </c>
      <c r="G35" s="37">
        <v>4.3600000000000003</v>
      </c>
      <c r="H35" s="37">
        <v>6.42</v>
      </c>
      <c r="I35" s="37">
        <v>5</v>
      </c>
      <c r="J35" s="38">
        <v>5.98</v>
      </c>
      <c r="K35" s="22"/>
      <c r="L35" s="22"/>
      <c r="M35" s="22"/>
      <c r="N35" s="22"/>
      <c r="O35" s="22"/>
      <c r="P35" s="22"/>
    </row>
    <row r="36" spans="1:16" ht="39" customHeight="1" x14ac:dyDescent="0.15">
      <c r="A36" s="22"/>
      <c r="B36" s="35"/>
      <c r="C36" s="1174" t="s">
        <v>563</v>
      </c>
      <c r="D36" s="1175"/>
      <c r="E36" s="1176"/>
      <c r="F36" s="36">
        <v>0.27</v>
      </c>
      <c r="G36" s="37">
        <v>0.72</v>
      </c>
      <c r="H36" s="37">
        <v>1.23</v>
      </c>
      <c r="I36" s="37">
        <v>0.81</v>
      </c>
      <c r="J36" s="38">
        <v>1.06</v>
      </c>
      <c r="K36" s="22"/>
      <c r="L36" s="22"/>
      <c r="M36" s="22"/>
      <c r="N36" s="22"/>
      <c r="O36" s="22"/>
      <c r="P36" s="22"/>
    </row>
    <row r="37" spans="1:16" ht="39" customHeight="1" x14ac:dyDescent="0.15">
      <c r="A37" s="22"/>
      <c r="B37" s="35"/>
      <c r="C37" s="1174" t="s">
        <v>564</v>
      </c>
      <c r="D37" s="1175"/>
      <c r="E37" s="1176"/>
      <c r="F37" s="36">
        <v>0.67</v>
      </c>
      <c r="G37" s="37">
        <v>0.71</v>
      </c>
      <c r="H37" s="37">
        <v>0.76</v>
      </c>
      <c r="I37" s="37">
        <v>0.81</v>
      </c>
      <c r="J37" s="38">
        <v>0.87</v>
      </c>
      <c r="K37" s="22"/>
      <c r="L37" s="22"/>
      <c r="M37" s="22"/>
      <c r="N37" s="22"/>
      <c r="O37" s="22"/>
      <c r="P37" s="22"/>
    </row>
    <row r="38" spans="1:16" ht="39" customHeight="1" x14ac:dyDescent="0.15">
      <c r="A38" s="22"/>
      <c r="B38" s="35"/>
      <c r="C38" s="1174" t="s">
        <v>565</v>
      </c>
      <c r="D38" s="1175"/>
      <c r="E38" s="1176"/>
      <c r="F38" s="36" t="s">
        <v>514</v>
      </c>
      <c r="G38" s="37" t="s">
        <v>514</v>
      </c>
      <c r="H38" s="37" t="s">
        <v>514</v>
      </c>
      <c r="I38" s="37">
        <v>0.3</v>
      </c>
      <c r="J38" s="38">
        <v>0.53</v>
      </c>
      <c r="K38" s="22"/>
      <c r="L38" s="22"/>
      <c r="M38" s="22"/>
      <c r="N38" s="22"/>
      <c r="O38" s="22"/>
      <c r="P38" s="22"/>
    </row>
    <row r="39" spans="1:16" ht="39" customHeight="1" x14ac:dyDescent="0.15">
      <c r="A39" s="22"/>
      <c r="B39" s="35"/>
      <c r="C39" s="1174" t="s">
        <v>566</v>
      </c>
      <c r="D39" s="1175"/>
      <c r="E39" s="1176"/>
      <c r="F39" s="36">
        <v>2.41</v>
      </c>
      <c r="G39" s="37">
        <v>0.26</v>
      </c>
      <c r="H39" s="37">
        <v>0.17</v>
      </c>
      <c r="I39" s="37">
        <v>0.63</v>
      </c>
      <c r="J39" s="38">
        <v>0.26</v>
      </c>
      <c r="K39" s="22"/>
      <c r="L39" s="22"/>
      <c r="M39" s="22"/>
      <c r="N39" s="22"/>
      <c r="O39" s="22"/>
      <c r="P39" s="22"/>
    </row>
    <row r="40" spans="1:16" ht="39" customHeight="1" x14ac:dyDescent="0.15">
      <c r="A40" s="22"/>
      <c r="B40" s="35"/>
      <c r="C40" s="1174" t="s">
        <v>567</v>
      </c>
      <c r="D40" s="1175"/>
      <c r="E40" s="1176"/>
      <c r="F40" s="36">
        <v>0.01</v>
      </c>
      <c r="G40" s="37">
        <v>0.01</v>
      </c>
      <c r="H40" s="37">
        <v>0.01</v>
      </c>
      <c r="I40" s="37">
        <v>0.01</v>
      </c>
      <c r="J40" s="38">
        <v>0.01</v>
      </c>
      <c r="K40" s="22"/>
      <c r="L40" s="22"/>
      <c r="M40" s="22"/>
      <c r="N40" s="22"/>
      <c r="O40" s="22"/>
      <c r="P40" s="22"/>
    </row>
    <row r="41" spans="1:16" ht="39" customHeight="1" x14ac:dyDescent="0.15">
      <c r="A41" s="22"/>
      <c r="B41" s="35"/>
      <c r="C41" s="1174" t="s">
        <v>568</v>
      </c>
      <c r="D41" s="1175"/>
      <c r="E41" s="1176"/>
      <c r="F41" s="36">
        <v>0.02</v>
      </c>
      <c r="G41" s="37">
        <v>0.01</v>
      </c>
      <c r="H41" s="37">
        <v>0.01</v>
      </c>
      <c r="I41" s="37">
        <v>0.02</v>
      </c>
      <c r="J41" s="38">
        <v>0</v>
      </c>
      <c r="K41" s="22"/>
      <c r="L41" s="22"/>
      <c r="M41" s="22"/>
      <c r="N41" s="22"/>
      <c r="O41" s="22"/>
      <c r="P41" s="22"/>
    </row>
    <row r="42" spans="1:16" ht="39" customHeight="1" x14ac:dyDescent="0.15">
      <c r="A42" s="22"/>
      <c r="B42" s="39"/>
      <c r="C42" s="1174" t="s">
        <v>569</v>
      </c>
      <c r="D42" s="1175"/>
      <c r="E42" s="1176"/>
      <c r="F42" s="36" t="s">
        <v>514</v>
      </c>
      <c r="G42" s="37" t="s">
        <v>514</v>
      </c>
      <c r="H42" s="37" t="s">
        <v>514</v>
      </c>
      <c r="I42" s="37" t="s">
        <v>514</v>
      </c>
      <c r="J42" s="38" t="s">
        <v>514</v>
      </c>
      <c r="K42" s="22"/>
      <c r="L42" s="22"/>
      <c r="M42" s="22"/>
      <c r="N42" s="22"/>
      <c r="O42" s="22"/>
      <c r="P42" s="22"/>
    </row>
    <row r="43" spans="1:16" ht="39" customHeight="1" thickBot="1" x14ac:dyDescent="0.2">
      <c r="A43" s="22"/>
      <c r="B43" s="40"/>
      <c r="C43" s="1177" t="s">
        <v>570</v>
      </c>
      <c r="D43" s="1178"/>
      <c r="E43" s="1179"/>
      <c r="F43" s="41">
        <v>0.2</v>
      </c>
      <c r="G43" s="42">
        <v>0.17</v>
      </c>
      <c r="H43" s="42">
        <v>0.52</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LC3YEYI4qwWVCsOoTZPLNV//T9DP+N7VdGkQa2wrvzT67SjVU3BT0iyX488kg3Q8FG0+WVDUq7d3CssMDmWcg==" saltValue="SBbDC41k6+zeKZIlUHDx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59055118110236227" bottom="0.39370078740157483" header="0" footer="0"/>
  <pageSetup paperSize="9" scale="5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82" t="s">
        <v>10</v>
      </c>
      <c r="C45" s="1183"/>
      <c r="D45" s="58"/>
      <c r="E45" s="1188" t="s">
        <v>11</v>
      </c>
      <c r="F45" s="1188"/>
      <c r="G45" s="1188"/>
      <c r="H45" s="1188"/>
      <c r="I45" s="1188"/>
      <c r="J45" s="1189"/>
      <c r="K45" s="59">
        <v>4614</v>
      </c>
      <c r="L45" s="60">
        <v>4248</v>
      </c>
      <c r="M45" s="60">
        <v>4080</v>
      </c>
      <c r="N45" s="60">
        <v>3698</v>
      </c>
      <c r="O45" s="61">
        <v>3345</v>
      </c>
      <c r="P45" s="48"/>
      <c r="Q45" s="48"/>
      <c r="R45" s="48"/>
      <c r="S45" s="48"/>
      <c r="T45" s="48"/>
      <c r="U45" s="48"/>
    </row>
    <row r="46" spans="1:21" ht="30.75" customHeight="1" x14ac:dyDescent="0.15">
      <c r="A46" s="48"/>
      <c r="B46" s="1184"/>
      <c r="C46" s="1185"/>
      <c r="D46" s="62"/>
      <c r="E46" s="1190" t="s">
        <v>12</v>
      </c>
      <c r="F46" s="1190"/>
      <c r="G46" s="1190"/>
      <c r="H46" s="1190"/>
      <c r="I46" s="1190"/>
      <c r="J46" s="1191"/>
      <c r="K46" s="63" t="s">
        <v>514</v>
      </c>
      <c r="L46" s="64" t="s">
        <v>514</v>
      </c>
      <c r="M46" s="64" t="s">
        <v>514</v>
      </c>
      <c r="N46" s="64" t="s">
        <v>514</v>
      </c>
      <c r="O46" s="65" t="s">
        <v>514</v>
      </c>
      <c r="P46" s="48"/>
      <c r="Q46" s="48"/>
      <c r="R46" s="48"/>
      <c r="S46" s="48"/>
      <c r="T46" s="48"/>
      <c r="U46" s="48"/>
    </row>
    <row r="47" spans="1:21" ht="30.75" customHeight="1" x14ac:dyDescent="0.15">
      <c r="A47" s="48"/>
      <c r="B47" s="1184"/>
      <c r="C47" s="1185"/>
      <c r="D47" s="62"/>
      <c r="E47" s="1190" t="s">
        <v>13</v>
      </c>
      <c r="F47" s="1190"/>
      <c r="G47" s="1190"/>
      <c r="H47" s="1190"/>
      <c r="I47" s="1190"/>
      <c r="J47" s="1191"/>
      <c r="K47" s="63" t="s">
        <v>514</v>
      </c>
      <c r="L47" s="64" t="s">
        <v>514</v>
      </c>
      <c r="M47" s="64" t="s">
        <v>514</v>
      </c>
      <c r="N47" s="64" t="s">
        <v>514</v>
      </c>
      <c r="O47" s="65" t="s">
        <v>514</v>
      </c>
      <c r="P47" s="48"/>
      <c r="Q47" s="48"/>
      <c r="R47" s="48"/>
      <c r="S47" s="48"/>
      <c r="T47" s="48"/>
      <c r="U47" s="48"/>
    </row>
    <row r="48" spans="1:21" ht="30.75" customHeight="1" x14ac:dyDescent="0.15">
      <c r="A48" s="48"/>
      <c r="B48" s="1184"/>
      <c r="C48" s="1185"/>
      <c r="D48" s="62"/>
      <c r="E48" s="1190" t="s">
        <v>14</v>
      </c>
      <c r="F48" s="1190"/>
      <c r="G48" s="1190"/>
      <c r="H48" s="1190"/>
      <c r="I48" s="1190"/>
      <c r="J48" s="1191"/>
      <c r="K48" s="63">
        <v>634</v>
      </c>
      <c r="L48" s="64">
        <v>620</v>
      </c>
      <c r="M48" s="64">
        <v>632</v>
      </c>
      <c r="N48" s="64">
        <v>440</v>
      </c>
      <c r="O48" s="65">
        <v>467</v>
      </c>
      <c r="P48" s="48"/>
      <c r="Q48" s="48"/>
      <c r="R48" s="48"/>
      <c r="S48" s="48"/>
      <c r="T48" s="48"/>
      <c r="U48" s="48"/>
    </row>
    <row r="49" spans="1:21" ht="30.75" customHeight="1" x14ac:dyDescent="0.15">
      <c r="A49" s="48"/>
      <c r="B49" s="1184"/>
      <c r="C49" s="1185"/>
      <c r="D49" s="62"/>
      <c r="E49" s="1190" t="s">
        <v>15</v>
      </c>
      <c r="F49" s="1190"/>
      <c r="G49" s="1190"/>
      <c r="H49" s="1190"/>
      <c r="I49" s="1190"/>
      <c r="J49" s="1191"/>
      <c r="K49" s="63">
        <v>355</v>
      </c>
      <c r="L49" s="64">
        <v>348</v>
      </c>
      <c r="M49" s="64">
        <v>354</v>
      </c>
      <c r="N49" s="64">
        <v>393</v>
      </c>
      <c r="O49" s="65">
        <v>396</v>
      </c>
      <c r="P49" s="48"/>
      <c r="Q49" s="48"/>
      <c r="R49" s="48"/>
      <c r="S49" s="48"/>
      <c r="T49" s="48"/>
      <c r="U49" s="48"/>
    </row>
    <row r="50" spans="1:21" ht="30.75" customHeight="1" x14ac:dyDescent="0.15">
      <c r="A50" s="48"/>
      <c r="B50" s="1184"/>
      <c r="C50" s="1185"/>
      <c r="D50" s="62"/>
      <c r="E50" s="1190" t="s">
        <v>16</v>
      </c>
      <c r="F50" s="1190"/>
      <c r="G50" s="1190"/>
      <c r="H50" s="1190"/>
      <c r="I50" s="1190"/>
      <c r="J50" s="1191"/>
      <c r="K50" s="63" t="s">
        <v>514</v>
      </c>
      <c r="L50" s="64" t="s">
        <v>514</v>
      </c>
      <c r="M50" s="64" t="s">
        <v>514</v>
      </c>
      <c r="N50" s="64" t="s">
        <v>514</v>
      </c>
      <c r="O50" s="65" t="s">
        <v>514</v>
      </c>
      <c r="P50" s="48"/>
      <c r="Q50" s="48"/>
      <c r="R50" s="48"/>
      <c r="S50" s="48"/>
      <c r="T50" s="48"/>
      <c r="U50" s="48"/>
    </row>
    <row r="51" spans="1:21" ht="30.75" customHeight="1" x14ac:dyDescent="0.15">
      <c r="A51" s="48"/>
      <c r="B51" s="1186"/>
      <c r="C51" s="1187"/>
      <c r="D51" s="66"/>
      <c r="E51" s="1190" t="s">
        <v>17</v>
      </c>
      <c r="F51" s="1190"/>
      <c r="G51" s="1190"/>
      <c r="H51" s="1190"/>
      <c r="I51" s="1190"/>
      <c r="J51" s="1191"/>
      <c r="K51" s="63" t="s">
        <v>514</v>
      </c>
      <c r="L51" s="64" t="s">
        <v>514</v>
      </c>
      <c r="M51" s="64" t="s">
        <v>514</v>
      </c>
      <c r="N51" s="64" t="s">
        <v>514</v>
      </c>
      <c r="O51" s="65" t="s">
        <v>514</v>
      </c>
      <c r="P51" s="48"/>
      <c r="Q51" s="48"/>
      <c r="R51" s="48"/>
      <c r="S51" s="48"/>
      <c r="T51" s="48"/>
      <c r="U51" s="48"/>
    </row>
    <row r="52" spans="1:21" ht="30.75" customHeight="1" x14ac:dyDescent="0.15">
      <c r="A52" s="48"/>
      <c r="B52" s="1192" t="s">
        <v>18</v>
      </c>
      <c r="C52" s="1193"/>
      <c r="D52" s="66"/>
      <c r="E52" s="1190" t="s">
        <v>19</v>
      </c>
      <c r="F52" s="1190"/>
      <c r="G52" s="1190"/>
      <c r="H52" s="1190"/>
      <c r="I52" s="1190"/>
      <c r="J52" s="1191"/>
      <c r="K52" s="63">
        <v>4364</v>
      </c>
      <c r="L52" s="64">
        <v>4230</v>
      </c>
      <c r="M52" s="64">
        <v>4112</v>
      </c>
      <c r="N52" s="64">
        <v>3826</v>
      </c>
      <c r="O52" s="65">
        <v>3619</v>
      </c>
      <c r="P52" s="48"/>
      <c r="Q52" s="48"/>
      <c r="R52" s="48"/>
      <c r="S52" s="48"/>
      <c r="T52" s="48"/>
      <c r="U52" s="48"/>
    </row>
    <row r="53" spans="1:21" ht="30.75" customHeight="1" thickBot="1" x14ac:dyDescent="0.2">
      <c r="A53" s="48"/>
      <c r="B53" s="1194" t="s">
        <v>20</v>
      </c>
      <c r="C53" s="1195"/>
      <c r="D53" s="67"/>
      <c r="E53" s="1196" t="s">
        <v>21</v>
      </c>
      <c r="F53" s="1196"/>
      <c r="G53" s="1196"/>
      <c r="H53" s="1196"/>
      <c r="I53" s="1196"/>
      <c r="J53" s="1197"/>
      <c r="K53" s="68">
        <v>1239</v>
      </c>
      <c r="L53" s="69">
        <v>986</v>
      </c>
      <c r="M53" s="69">
        <v>954</v>
      </c>
      <c r="N53" s="69">
        <v>705</v>
      </c>
      <c r="O53" s="70">
        <v>589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198" t="s">
        <v>24</v>
      </c>
      <c r="C57" s="1199"/>
      <c r="D57" s="1202" t="s">
        <v>25</v>
      </c>
      <c r="E57" s="1203"/>
      <c r="F57" s="1203"/>
      <c r="G57" s="1203"/>
      <c r="H57" s="1203"/>
      <c r="I57" s="1203"/>
      <c r="J57" s="1204"/>
      <c r="K57" s="83"/>
      <c r="L57" s="84"/>
      <c r="M57" s="84"/>
      <c r="N57" s="84"/>
      <c r="O57" s="85"/>
    </row>
    <row r="58" spans="1:21" ht="31.5" customHeight="1" thickBot="1" x14ac:dyDescent="0.2">
      <c r="B58" s="1200"/>
      <c r="C58" s="1201"/>
      <c r="D58" s="1205" t="s">
        <v>26</v>
      </c>
      <c r="E58" s="1206"/>
      <c r="F58" s="1206"/>
      <c r="G58" s="1206"/>
      <c r="H58" s="1206"/>
      <c r="I58" s="1206"/>
      <c r="J58" s="120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LcJ/y6B35hUsOyru/21QIBDsNyFcyySyLZCPhvwbcxQnvtv2Bot8dTCmmqTNnNE+yugyXLHNXI9buPG1VsplQ==" saltValue="S+MB5v9F6FEHqSDHloVW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59055118110236227" bottom="0.39370078740157483"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08" t="s">
        <v>29</v>
      </c>
      <c r="C41" s="1209"/>
      <c r="D41" s="102"/>
      <c r="E41" s="1214" t="s">
        <v>30</v>
      </c>
      <c r="F41" s="1214"/>
      <c r="G41" s="1214"/>
      <c r="H41" s="1215"/>
      <c r="I41" s="351">
        <v>29425</v>
      </c>
      <c r="J41" s="352">
        <v>28340</v>
      </c>
      <c r="K41" s="352">
        <v>27564</v>
      </c>
      <c r="L41" s="352">
        <v>25913</v>
      </c>
      <c r="M41" s="353">
        <v>24299</v>
      </c>
    </row>
    <row r="42" spans="2:13" ht="27.75" customHeight="1" x14ac:dyDescent="0.15">
      <c r="B42" s="1210"/>
      <c r="C42" s="1211"/>
      <c r="D42" s="103"/>
      <c r="E42" s="1216" t="s">
        <v>31</v>
      </c>
      <c r="F42" s="1216"/>
      <c r="G42" s="1216"/>
      <c r="H42" s="1217"/>
      <c r="I42" s="354" t="s">
        <v>514</v>
      </c>
      <c r="J42" s="355" t="s">
        <v>514</v>
      </c>
      <c r="K42" s="355" t="s">
        <v>514</v>
      </c>
      <c r="L42" s="355">
        <v>264</v>
      </c>
      <c r="M42" s="356">
        <v>264</v>
      </c>
    </row>
    <row r="43" spans="2:13" ht="27.75" customHeight="1" x14ac:dyDescent="0.15">
      <c r="B43" s="1210"/>
      <c r="C43" s="1211"/>
      <c r="D43" s="103"/>
      <c r="E43" s="1216" t="s">
        <v>32</v>
      </c>
      <c r="F43" s="1216"/>
      <c r="G43" s="1216"/>
      <c r="H43" s="1217"/>
      <c r="I43" s="354">
        <v>10629</v>
      </c>
      <c r="J43" s="355">
        <v>10002</v>
      </c>
      <c r="K43" s="355">
        <v>9692</v>
      </c>
      <c r="L43" s="355">
        <v>8383</v>
      </c>
      <c r="M43" s="356">
        <v>7107</v>
      </c>
    </row>
    <row r="44" spans="2:13" ht="27.75" customHeight="1" x14ac:dyDescent="0.15">
      <c r="B44" s="1210"/>
      <c r="C44" s="1211"/>
      <c r="D44" s="103"/>
      <c r="E44" s="1216" t="s">
        <v>33</v>
      </c>
      <c r="F44" s="1216"/>
      <c r="G44" s="1216"/>
      <c r="H44" s="1217"/>
      <c r="I44" s="354">
        <v>2461</v>
      </c>
      <c r="J44" s="355">
        <v>2320</v>
      </c>
      <c r="K44" s="355">
        <v>2333</v>
      </c>
      <c r="L44" s="355">
        <v>2141</v>
      </c>
      <c r="M44" s="356">
        <v>1869</v>
      </c>
    </row>
    <row r="45" spans="2:13" ht="27.75" customHeight="1" x14ac:dyDescent="0.15">
      <c r="B45" s="1210"/>
      <c r="C45" s="1211"/>
      <c r="D45" s="103"/>
      <c r="E45" s="1216" t="s">
        <v>34</v>
      </c>
      <c r="F45" s="1216"/>
      <c r="G45" s="1216"/>
      <c r="H45" s="1217"/>
      <c r="I45" s="354">
        <v>4566</v>
      </c>
      <c r="J45" s="355">
        <v>4383</v>
      </c>
      <c r="K45" s="355">
        <v>4362</v>
      </c>
      <c r="L45" s="355">
        <v>4260</v>
      </c>
      <c r="M45" s="356">
        <v>4204</v>
      </c>
    </row>
    <row r="46" spans="2:13" ht="27.75" customHeight="1" x14ac:dyDescent="0.15">
      <c r="B46" s="1210"/>
      <c r="C46" s="1211"/>
      <c r="D46" s="104"/>
      <c r="E46" s="1216" t="s">
        <v>35</v>
      </c>
      <c r="F46" s="1216"/>
      <c r="G46" s="1216"/>
      <c r="H46" s="1217"/>
      <c r="I46" s="354" t="s">
        <v>514</v>
      </c>
      <c r="J46" s="355" t="s">
        <v>514</v>
      </c>
      <c r="K46" s="355" t="s">
        <v>514</v>
      </c>
      <c r="L46" s="355" t="s">
        <v>514</v>
      </c>
      <c r="M46" s="356" t="s">
        <v>514</v>
      </c>
    </row>
    <row r="47" spans="2:13" ht="27.75" customHeight="1" x14ac:dyDescent="0.15">
      <c r="B47" s="1210"/>
      <c r="C47" s="1211"/>
      <c r="D47" s="105"/>
      <c r="E47" s="1218" t="s">
        <v>36</v>
      </c>
      <c r="F47" s="1219"/>
      <c r="G47" s="1219"/>
      <c r="H47" s="1220"/>
      <c r="I47" s="354" t="s">
        <v>514</v>
      </c>
      <c r="J47" s="355" t="s">
        <v>514</v>
      </c>
      <c r="K47" s="355" t="s">
        <v>514</v>
      </c>
      <c r="L47" s="355" t="s">
        <v>514</v>
      </c>
      <c r="M47" s="356" t="s">
        <v>514</v>
      </c>
    </row>
    <row r="48" spans="2:13" ht="27.75" customHeight="1" x14ac:dyDescent="0.15">
      <c r="B48" s="1210"/>
      <c r="C48" s="1211"/>
      <c r="D48" s="103"/>
      <c r="E48" s="1216" t="s">
        <v>37</v>
      </c>
      <c r="F48" s="1216"/>
      <c r="G48" s="1216"/>
      <c r="H48" s="1217"/>
      <c r="I48" s="354" t="s">
        <v>514</v>
      </c>
      <c r="J48" s="355" t="s">
        <v>514</v>
      </c>
      <c r="K48" s="355" t="s">
        <v>514</v>
      </c>
      <c r="L48" s="355" t="s">
        <v>514</v>
      </c>
      <c r="M48" s="356" t="s">
        <v>514</v>
      </c>
    </row>
    <row r="49" spans="2:13" ht="27.75" customHeight="1" x14ac:dyDescent="0.15">
      <c r="B49" s="1212"/>
      <c r="C49" s="1213"/>
      <c r="D49" s="103"/>
      <c r="E49" s="1216" t="s">
        <v>38</v>
      </c>
      <c r="F49" s="1216"/>
      <c r="G49" s="1216"/>
      <c r="H49" s="1217"/>
      <c r="I49" s="354" t="s">
        <v>514</v>
      </c>
      <c r="J49" s="355" t="s">
        <v>514</v>
      </c>
      <c r="K49" s="355" t="s">
        <v>514</v>
      </c>
      <c r="L49" s="355" t="s">
        <v>514</v>
      </c>
      <c r="M49" s="356" t="s">
        <v>514</v>
      </c>
    </row>
    <row r="50" spans="2:13" ht="27.75" customHeight="1" x14ac:dyDescent="0.15">
      <c r="B50" s="1221" t="s">
        <v>39</v>
      </c>
      <c r="C50" s="1222"/>
      <c r="D50" s="106"/>
      <c r="E50" s="1216" t="s">
        <v>40</v>
      </c>
      <c r="F50" s="1216"/>
      <c r="G50" s="1216"/>
      <c r="H50" s="1217"/>
      <c r="I50" s="354">
        <v>8890</v>
      </c>
      <c r="J50" s="355">
        <v>9966</v>
      </c>
      <c r="K50" s="355">
        <v>10687</v>
      </c>
      <c r="L50" s="355">
        <v>11116</v>
      </c>
      <c r="M50" s="356">
        <v>11230</v>
      </c>
    </row>
    <row r="51" spans="2:13" ht="27.75" customHeight="1" x14ac:dyDescent="0.15">
      <c r="B51" s="1210"/>
      <c r="C51" s="1211"/>
      <c r="D51" s="103"/>
      <c r="E51" s="1216" t="s">
        <v>41</v>
      </c>
      <c r="F51" s="1216"/>
      <c r="G51" s="1216"/>
      <c r="H51" s="1217"/>
      <c r="I51" s="354">
        <v>3420</v>
      </c>
      <c r="J51" s="355">
        <v>3405</v>
      </c>
      <c r="K51" s="355">
        <v>3403</v>
      </c>
      <c r="L51" s="355">
        <v>3343</v>
      </c>
      <c r="M51" s="356">
        <v>3180</v>
      </c>
    </row>
    <row r="52" spans="2:13" ht="27.75" customHeight="1" x14ac:dyDescent="0.15">
      <c r="B52" s="1212"/>
      <c r="C52" s="1213"/>
      <c r="D52" s="103"/>
      <c r="E52" s="1216" t="s">
        <v>42</v>
      </c>
      <c r="F52" s="1216"/>
      <c r="G52" s="1216"/>
      <c r="H52" s="1217"/>
      <c r="I52" s="354">
        <v>35090</v>
      </c>
      <c r="J52" s="355">
        <v>33937</v>
      </c>
      <c r="K52" s="355">
        <v>32929</v>
      </c>
      <c r="L52" s="355">
        <v>31146</v>
      </c>
      <c r="M52" s="356">
        <v>29579</v>
      </c>
    </row>
    <row r="53" spans="2:13" ht="27.75" customHeight="1" thickBot="1" x14ac:dyDescent="0.2">
      <c r="B53" s="1223" t="s">
        <v>43</v>
      </c>
      <c r="C53" s="1224"/>
      <c r="D53" s="107"/>
      <c r="E53" s="1225" t="s">
        <v>44</v>
      </c>
      <c r="F53" s="1225"/>
      <c r="G53" s="1225"/>
      <c r="H53" s="1226"/>
      <c r="I53" s="357">
        <v>-318</v>
      </c>
      <c r="J53" s="358">
        <v>-2262</v>
      </c>
      <c r="K53" s="358">
        <v>-3068</v>
      </c>
      <c r="L53" s="358">
        <v>-4643</v>
      </c>
      <c r="M53" s="359">
        <v>-6247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78EfJvdjGShulpTSy1PQX2GB/H59YR2mkD7tez2WbE9itN7hh3tzA/8DxACPmXL1Akm2WOeo2Dyw2CA0lC3LVg==" saltValue="T+144XSmZ4w6b3pngrgk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59055118110236227" bottom="0.39370078740157483" header="0" footer="0"/>
  <pageSetup paperSize="9" scale="5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35" t="s">
        <v>47</v>
      </c>
      <c r="D55" s="1235"/>
      <c r="E55" s="1236"/>
      <c r="F55" s="119">
        <v>5582</v>
      </c>
      <c r="G55" s="119">
        <v>5669</v>
      </c>
      <c r="H55" s="120">
        <v>5565</v>
      </c>
    </row>
    <row r="56" spans="2:8" ht="52.5" customHeight="1" x14ac:dyDescent="0.15">
      <c r="B56" s="121"/>
      <c r="C56" s="1237" t="s">
        <v>48</v>
      </c>
      <c r="D56" s="1237"/>
      <c r="E56" s="1238"/>
      <c r="F56" s="122">
        <v>2051</v>
      </c>
      <c r="G56" s="122">
        <v>2345</v>
      </c>
      <c r="H56" s="123">
        <v>2503</v>
      </c>
    </row>
    <row r="57" spans="2:8" ht="53.25" customHeight="1" x14ac:dyDescent="0.15">
      <c r="B57" s="121"/>
      <c r="C57" s="1239" t="s">
        <v>49</v>
      </c>
      <c r="D57" s="1239"/>
      <c r="E57" s="1240"/>
      <c r="F57" s="124">
        <v>4532</v>
      </c>
      <c r="G57" s="124">
        <v>4592</v>
      </c>
      <c r="H57" s="125">
        <v>4758</v>
      </c>
    </row>
    <row r="58" spans="2:8" ht="45.75" customHeight="1" x14ac:dyDescent="0.15">
      <c r="B58" s="126"/>
      <c r="C58" s="1227" t="s">
        <v>591</v>
      </c>
      <c r="D58" s="1228"/>
      <c r="E58" s="1229"/>
      <c r="F58" s="127">
        <v>2012</v>
      </c>
      <c r="G58" s="127">
        <v>2025</v>
      </c>
      <c r="H58" s="128">
        <v>2129</v>
      </c>
    </row>
    <row r="59" spans="2:8" ht="45.75" customHeight="1" x14ac:dyDescent="0.15">
      <c r="B59" s="126"/>
      <c r="C59" s="1227" t="s">
        <v>592</v>
      </c>
      <c r="D59" s="1228"/>
      <c r="E59" s="1229"/>
      <c r="F59" s="127">
        <v>1836</v>
      </c>
      <c r="G59" s="127">
        <v>1929</v>
      </c>
      <c r="H59" s="128">
        <v>2002</v>
      </c>
    </row>
    <row r="60" spans="2:8" ht="45.75" customHeight="1" x14ac:dyDescent="0.15">
      <c r="B60" s="126"/>
      <c r="C60" s="1227" t="s">
        <v>593</v>
      </c>
      <c r="D60" s="1228"/>
      <c r="E60" s="1229"/>
      <c r="F60" s="127">
        <v>576</v>
      </c>
      <c r="G60" s="127">
        <v>527</v>
      </c>
      <c r="H60" s="128">
        <v>508</v>
      </c>
    </row>
    <row r="61" spans="2:8" ht="45.75" customHeight="1" x14ac:dyDescent="0.15">
      <c r="B61" s="126"/>
      <c r="C61" s="1227" t="s">
        <v>594</v>
      </c>
      <c r="D61" s="1228"/>
      <c r="E61" s="1229"/>
      <c r="F61" s="127">
        <v>44</v>
      </c>
      <c r="G61" s="127">
        <v>44</v>
      </c>
      <c r="H61" s="128">
        <v>44</v>
      </c>
    </row>
    <row r="62" spans="2:8" ht="45.75" customHeight="1" thickBot="1" x14ac:dyDescent="0.2">
      <c r="B62" s="129"/>
      <c r="C62" s="1230" t="s">
        <v>595</v>
      </c>
      <c r="D62" s="1231"/>
      <c r="E62" s="1232"/>
      <c r="F62" s="130">
        <v>44</v>
      </c>
      <c r="G62" s="130">
        <v>44</v>
      </c>
      <c r="H62" s="131">
        <v>40</v>
      </c>
    </row>
    <row r="63" spans="2:8" ht="52.5" customHeight="1" thickBot="1" x14ac:dyDescent="0.2">
      <c r="B63" s="132"/>
      <c r="C63" s="1233" t="s">
        <v>50</v>
      </c>
      <c r="D63" s="1233"/>
      <c r="E63" s="1234"/>
      <c r="F63" s="133">
        <v>12165</v>
      </c>
      <c r="G63" s="133">
        <v>12606</v>
      </c>
      <c r="H63" s="134">
        <v>12825</v>
      </c>
    </row>
    <row r="64" spans="2:8" x14ac:dyDescent="0.15"/>
  </sheetData>
  <sheetProtection algorithmName="SHA-512" hashValue="u7FtIgYkwJDSnNfH+5Uu0/N6XQnNjyEsDycNh3vwPOYIOZFu8aVMaXrNyQlrOe2dLCz1Y1YCYDH8ygSFVQe8QA==" saltValue="Fn/ijb6ihOrl9B+hiO16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59055118110236227" bottom="0.39370078740157483" header="0" footer="0"/>
  <pageSetup paperSize="9" scale="40"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Q1" zoomScaleNormal="100" zoomScaleSheetLayoutView="55" workbookViewId="0">
      <selection activeCell="CI70" sqref="CI70"/>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597</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598</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599</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600</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555</v>
      </c>
      <c r="BQ50" s="1274"/>
      <c r="BR50" s="1274"/>
      <c r="BS50" s="1274"/>
      <c r="BT50" s="1274"/>
      <c r="BU50" s="1274"/>
      <c r="BV50" s="1274"/>
      <c r="BW50" s="1274"/>
      <c r="BX50" s="1274" t="s">
        <v>556</v>
      </c>
      <c r="BY50" s="1274"/>
      <c r="BZ50" s="1274"/>
      <c r="CA50" s="1274"/>
      <c r="CB50" s="1274"/>
      <c r="CC50" s="1274"/>
      <c r="CD50" s="1274"/>
      <c r="CE50" s="1274"/>
      <c r="CF50" s="1274" t="s">
        <v>557</v>
      </c>
      <c r="CG50" s="1274"/>
      <c r="CH50" s="1274"/>
      <c r="CI50" s="1274"/>
      <c r="CJ50" s="1274"/>
      <c r="CK50" s="1274"/>
      <c r="CL50" s="1274"/>
      <c r="CM50" s="1274"/>
      <c r="CN50" s="1274" t="s">
        <v>558</v>
      </c>
      <c r="CO50" s="1274"/>
      <c r="CP50" s="1274"/>
      <c r="CQ50" s="1274"/>
      <c r="CR50" s="1274"/>
      <c r="CS50" s="1274"/>
      <c r="CT50" s="1274"/>
      <c r="CU50" s="1274"/>
      <c r="CV50" s="1274" t="s">
        <v>559</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601</v>
      </c>
      <c r="AO51" s="1278"/>
      <c r="AP51" s="1278"/>
      <c r="AQ51" s="1278"/>
      <c r="AR51" s="1278"/>
      <c r="AS51" s="1278"/>
      <c r="AT51" s="1278"/>
      <c r="AU51" s="1278"/>
      <c r="AV51" s="1278"/>
      <c r="AW51" s="1278"/>
      <c r="AX51" s="1278"/>
      <c r="AY51" s="1278"/>
      <c r="AZ51" s="1278"/>
      <c r="BA51" s="1278"/>
      <c r="BB51" s="1278" t="s">
        <v>602</v>
      </c>
      <c r="BC51" s="1278"/>
      <c r="BD51" s="1278"/>
      <c r="BE51" s="1278"/>
      <c r="BF51" s="1278"/>
      <c r="BG51" s="1278"/>
      <c r="BH51" s="1278"/>
      <c r="BI51" s="1278"/>
      <c r="BJ51" s="1278"/>
      <c r="BK51" s="1278"/>
      <c r="BL51" s="1278"/>
      <c r="BM51" s="1278"/>
      <c r="BN51" s="1278"/>
      <c r="BO51" s="1278"/>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603</v>
      </c>
      <c r="BC53" s="1278"/>
      <c r="BD53" s="1278"/>
      <c r="BE53" s="1278"/>
      <c r="BF53" s="1278"/>
      <c r="BG53" s="1278"/>
      <c r="BH53" s="1278"/>
      <c r="BI53" s="1278"/>
      <c r="BJ53" s="1278"/>
      <c r="BK53" s="1278"/>
      <c r="BL53" s="1278"/>
      <c r="BM53" s="1278"/>
      <c r="BN53" s="1278"/>
      <c r="BO53" s="1278"/>
      <c r="BP53" s="1279">
        <v>63.6</v>
      </c>
      <c r="BQ53" s="1279"/>
      <c r="BR53" s="1279"/>
      <c r="BS53" s="1279"/>
      <c r="BT53" s="1279"/>
      <c r="BU53" s="1279"/>
      <c r="BV53" s="1279"/>
      <c r="BW53" s="1279"/>
      <c r="BX53" s="1279">
        <v>64.400000000000006</v>
      </c>
      <c r="BY53" s="1279"/>
      <c r="BZ53" s="1279"/>
      <c r="CA53" s="1279"/>
      <c r="CB53" s="1279"/>
      <c r="CC53" s="1279"/>
      <c r="CD53" s="1279"/>
      <c r="CE53" s="1279"/>
      <c r="CF53" s="1279">
        <v>65.2</v>
      </c>
      <c r="CG53" s="1279"/>
      <c r="CH53" s="1279"/>
      <c r="CI53" s="1279"/>
      <c r="CJ53" s="1279"/>
      <c r="CK53" s="1279"/>
      <c r="CL53" s="1279"/>
      <c r="CM53" s="1279"/>
      <c r="CN53" s="1279">
        <v>66.2</v>
      </c>
      <c r="CO53" s="1279"/>
      <c r="CP53" s="1279"/>
      <c r="CQ53" s="1279"/>
      <c r="CR53" s="1279"/>
      <c r="CS53" s="1279"/>
      <c r="CT53" s="1279"/>
      <c r="CU53" s="1279"/>
      <c r="CV53" s="1279">
        <v>67.2</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604</v>
      </c>
      <c r="AO55" s="1274"/>
      <c r="AP55" s="1274"/>
      <c r="AQ55" s="1274"/>
      <c r="AR55" s="1274"/>
      <c r="AS55" s="1274"/>
      <c r="AT55" s="1274"/>
      <c r="AU55" s="1274"/>
      <c r="AV55" s="1274"/>
      <c r="AW55" s="1274"/>
      <c r="AX55" s="1274"/>
      <c r="AY55" s="1274"/>
      <c r="AZ55" s="1274"/>
      <c r="BA55" s="1274"/>
      <c r="BB55" s="1278" t="s">
        <v>602</v>
      </c>
      <c r="BC55" s="1278"/>
      <c r="BD55" s="1278"/>
      <c r="BE55" s="1278"/>
      <c r="BF55" s="1278"/>
      <c r="BG55" s="1278"/>
      <c r="BH55" s="1278"/>
      <c r="BI55" s="1278"/>
      <c r="BJ55" s="1278"/>
      <c r="BK55" s="1278"/>
      <c r="BL55" s="1278"/>
      <c r="BM55" s="1278"/>
      <c r="BN55" s="1278"/>
      <c r="BO55" s="1278"/>
      <c r="BP55" s="1279">
        <v>30.2</v>
      </c>
      <c r="BQ55" s="1279"/>
      <c r="BR55" s="1279"/>
      <c r="BS55" s="1279"/>
      <c r="BT55" s="1279"/>
      <c r="BU55" s="1279"/>
      <c r="BV55" s="1279"/>
      <c r="BW55" s="1279"/>
      <c r="BX55" s="1279">
        <v>25.4</v>
      </c>
      <c r="BY55" s="1279"/>
      <c r="BZ55" s="1279"/>
      <c r="CA55" s="1279"/>
      <c r="CB55" s="1279"/>
      <c r="CC55" s="1279"/>
      <c r="CD55" s="1279"/>
      <c r="CE55" s="1279"/>
      <c r="CF55" s="1279">
        <v>23</v>
      </c>
      <c r="CG55" s="1279"/>
      <c r="CH55" s="1279"/>
      <c r="CI55" s="1279"/>
      <c r="CJ55" s="1279"/>
      <c r="CK55" s="1279"/>
      <c r="CL55" s="1279"/>
      <c r="CM55" s="1279"/>
      <c r="CN55" s="1279">
        <v>28</v>
      </c>
      <c r="CO55" s="1279"/>
      <c r="CP55" s="1279"/>
      <c r="CQ55" s="1279"/>
      <c r="CR55" s="1279"/>
      <c r="CS55" s="1279"/>
      <c r="CT55" s="1279"/>
      <c r="CU55" s="1279"/>
      <c r="CV55" s="1279">
        <v>19.2</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603</v>
      </c>
      <c r="BC57" s="1278"/>
      <c r="BD57" s="1278"/>
      <c r="BE57" s="1278"/>
      <c r="BF57" s="1278"/>
      <c r="BG57" s="1278"/>
      <c r="BH57" s="1278"/>
      <c r="BI57" s="1278"/>
      <c r="BJ57" s="1278"/>
      <c r="BK57" s="1278"/>
      <c r="BL57" s="1278"/>
      <c r="BM57" s="1278"/>
      <c r="BN57" s="1278"/>
      <c r="BO57" s="1278"/>
      <c r="BP57" s="1279">
        <v>58.9</v>
      </c>
      <c r="BQ57" s="1279"/>
      <c r="BR57" s="1279"/>
      <c r="BS57" s="1279"/>
      <c r="BT57" s="1279"/>
      <c r="BU57" s="1279"/>
      <c r="BV57" s="1279"/>
      <c r="BW57" s="1279"/>
      <c r="BX57" s="1279">
        <v>60</v>
      </c>
      <c r="BY57" s="1279"/>
      <c r="BZ57" s="1279"/>
      <c r="CA57" s="1279"/>
      <c r="CB57" s="1279"/>
      <c r="CC57" s="1279"/>
      <c r="CD57" s="1279"/>
      <c r="CE57" s="1279"/>
      <c r="CF57" s="1279">
        <v>60.6</v>
      </c>
      <c r="CG57" s="1279"/>
      <c r="CH57" s="1279"/>
      <c r="CI57" s="1279"/>
      <c r="CJ57" s="1279"/>
      <c r="CK57" s="1279"/>
      <c r="CL57" s="1279"/>
      <c r="CM57" s="1279"/>
      <c r="CN57" s="1279">
        <v>62.3</v>
      </c>
      <c r="CO57" s="1279"/>
      <c r="CP57" s="1279"/>
      <c r="CQ57" s="1279"/>
      <c r="CR57" s="1279"/>
      <c r="CS57" s="1279"/>
      <c r="CT57" s="1279"/>
      <c r="CU57" s="1279"/>
      <c r="CV57" s="1279">
        <v>62.1</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605</v>
      </c>
    </row>
    <row r="64" spans="1:109" x14ac:dyDescent="0.15">
      <c r="B64" s="1249"/>
      <c r="G64" s="1256"/>
      <c r="I64" s="1289"/>
      <c r="J64" s="1289"/>
      <c r="K64" s="1289"/>
      <c r="L64" s="1289"/>
      <c r="M64" s="1289"/>
      <c r="N64" s="1290"/>
      <c r="AM64" s="1256"/>
      <c r="AN64" s="1256" t="s">
        <v>598</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606</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600</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555</v>
      </c>
      <c r="BQ72" s="1274"/>
      <c r="BR72" s="1274"/>
      <c r="BS72" s="1274"/>
      <c r="BT72" s="1274"/>
      <c r="BU72" s="1274"/>
      <c r="BV72" s="1274"/>
      <c r="BW72" s="1274"/>
      <c r="BX72" s="1274" t="s">
        <v>556</v>
      </c>
      <c r="BY72" s="1274"/>
      <c r="BZ72" s="1274"/>
      <c r="CA72" s="1274"/>
      <c r="CB72" s="1274"/>
      <c r="CC72" s="1274"/>
      <c r="CD72" s="1274"/>
      <c r="CE72" s="1274"/>
      <c r="CF72" s="1274" t="s">
        <v>557</v>
      </c>
      <c r="CG72" s="1274"/>
      <c r="CH72" s="1274"/>
      <c r="CI72" s="1274"/>
      <c r="CJ72" s="1274"/>
      <c r="CK72" s="1274"/>
      <c r="CL72" s="1274"/>
      <c r="CM72" s="1274"/>
      <c r="CN72" s="1274" t="s">
        <v>558</v>
      </c>
      <c r="CO72" s="1274"/>
      <c r="CP72" s="1274"/>
      <c r="CQ72" s="1274"/>
      <c r="CR72" s="1274"/>
      <c r="CS72" s="1274"/>
      <c r="CT72" s="1274"/>
      <c r="CU72" s="1274"/>
      <c r="CV72" s="1274" t="s">
        <v>559</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601</v>
      </c>
      <c r="AO73" s="1278"/>
      <c r="AP73" s="1278"/>
      <c r="AQ73" s="1278"/>
      <c r="AR73" s="1278"/>
      <c r="AS73" s="1278"/>
      <c r="AT73" s="1278"/>
      <c r="AU73" s="1278"/>
      <c r="AV73" s="1278"/>
      <c r="AW73" s="1278"/>
      <c r="AX73" s="1278"/>
      <c r="AY73" s="1278"/>
      <c r="AZ73" s="1278"/>
      <c r="BA73" s="1278"/>
      <c r="BB73" s="1278" t="s">
        <v>602</v>
      </c>
      <c r="BC73" s="1278"/>
      <c r="BD73" s="1278"/>
      <c r="BE73" s="1278"/>
      <c r="BF73" s="1278"/>
      <c r="BG73" s="1278"/>
      <c r="BH73" s="1278"/>
      <c r="BI73" s="1278"/>
      <c r="BJ73" s="1278"/>
      <c r="BK73" s="1278"/>
      <c r="BL73" s="1278"/>
      <c r="BM73" s="1278"/>
      <c r="BN73" s="1278"/>
      <c r="BO73" s="1278"/>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607</v>
      </c>
      <c r="BC75" s="1278"/>
      <c r="BD75" s="1278"/>
      <c r="BE75" s="1278"/>
      <c r="BF75" s="1278"/>
      <c r="BG75" s="1278"/>
      <c r="BH75" s="1278"/>
      <c r="BI75" s="1278"/>
      <c r="BJ75" s="1278"/>
      <c r="BK75" s="1278"/>
      <c r="BL75" s="1278"/>
      <c r="BM75" s="1278"/>
      <c r="BN75" s="1278"/>
      <c r="BO75" s="1278"/>
      <c r="BP75" s="1279">
        <v>9.8000000000000007</v>
      </c>
      <c r="BQ75" s="1279"/>
      <c r="BR75" s="1279"/>
      <c r="BS75" s="1279"/>
      <c r="BT75" s="1279"/>
      <c r="BU75" s="1279"/>
      <c r="BV75" s="1279"/>
      <c r="BW75" s="1279"/>
      <c r="BX75" s="1279">
        <v>8.5</v>
      </c>
      <c r="BY75" s="1279"/>
      <c r="BZ75" s="1279"/>
      <c r="CA75" s="1279"/>
      <c r="CB75" s="1279"/>
      <c r="CC75" s="1279"/>
      <c r="CD75" s="1279"/>
      <c r="CE75" s="1279"/>
      <c r="CF75" s="1279">
        <v>7.2</v>
      </c>
      <c r="CG75" s="1279"/>
      <c r="CH75" s="1279"/>
      <c r="CI75" s="1279"/>
      <c r="CJ75" s="1279"/>
      <c r="CK75" s="1279"/>
      <c r="CL75" s="1279"/>
      <c r="CM75" s="1279"/>
      <c r="CN75" s="1279">
        <v>6</v>
      </c>
      <c r="CO75" s="1279"/>
      <c r="CP75" s="1279"/>
      <c r="CQ75" s="1279"/>
      <c r="CR75" s="1279"/>
      <c r="CS75" s="1279"/>
      <c r="CT75" s="1279"/>
      <c r="CU75" s="1279"/>
      <c r="CV75" s="1279">
        <v>5</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604</v>
      </c>
      <c r="AO77" s="1274"/>
      <c r="AP77" s="1274"/>
      <c r="AQ77" s="1274"/>
      <c r="AR77" s="1274"/>
      <c r="AS77" s="1274"/>
      <c r="AT77" s="1274"/>
      <c r="AU77" s="1274"/>
      <c r="AV77" s="1274"/>
      <c r="AW77" s="1274"/>
      <c r="AX77" s="1274"/>
      <c r="AY77" s="1274"/>
      <c r="AZ77" s="1274"/>
      <c r="BA77" s="1274"/>
      <c r="BB77" s="1278" t="s">
        <v>602</v>
      </c>
      <c r="BC77" s="1278"/>
      <c r="BD77" s="1278"/>
      <c r="BE77" s="1278"/>
      <c r="BF77" s="1278"/>
      <c r="BG77" s="1278"/>
      <c r="BH77" s="1278"/>
      <c r="BI77" s="1278"/>
      <c r="BJ77" s="1278"/>
      <c r="BK77" s="1278"/>
      <c r="BL77" s="1278"/>
      <c r="BM77" s="1278"/>
      <c r="BN77" s="1278"/>
      <c r="BO77" s="1278"/>
      <c r="BP77" s="1279">
        <v>30.2</v>
      </c>
      <c r="BQ77" s="1279"/>
      <c r="BR77" s="1279"/>
      <c r="BS77" s="1279"/>
      <c r="BT77" s="1279"/>
      <c r="BU77" s="1279"/>
      <c r="BV77" s="1279"/>
      <c r="BW77" s="1279"/>
      <c r="BX77" s="1279">
        <v>25.4</v>
      </c>
      <c r="BY77" s="1279"/>
      <c r="BZ77" s="1279"/>
      <c r="CA77" s="1279"/>
      <c r="CB77" s="1279"/>
      <c r="CC77" s="1279"/>
      <c r="CD77" s="1279"/>
      <c r="CE77" s="1279"/>
      <c r="CF77" s="1279">
        <v>23</v>
      </c>
      <c r="CG77" s="1279"/>
      <c r="CH77" s="1279"/>
      <c r="CI77" s="1279"/>
      <c r="CJ77" s="1279"/>
      <c r="CK77" s="1279"/>
      <c r="CL77" s="1279"/>
      <c r="CM77" s="1279"/>
      <c r="CN77" s="1279">
        <v>28</v>
      </c>
      <c r="CO77" s="1279"/>
      <c r="CP77" s="1279"/>
      <c r="CQ77" s="1279"/>
      <c r="CR77" s="1279"/>
      <c r="CS77" s="1279"/>
      <c r="CT77" s="1279"/>
      <c r="CU77" s="1279"/>
      <c r="CV77" s="1279">
        <v>19.2</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607</v>
      </c>
      <c r="BC79" s="1278"/>
      <c r="BD79" s="1278"/>
      <c r="BE79" s="1278"/>
      <c r="BF79" s="1278"/>
      <c r="BG79" s="1278"/>
      <c r="BH79" s="1278"/>
      <c r="BI79" s="1278"/>
      <c r="BJ79" s="1278"/>
      <c r="BK79" s="1278"/>
      <c r="BL79" s="1278"/>
      <c r="BM79" s="1278"/>
      <c r="BN79" s="1278"/>
      <c r="BO79" s="1278"/>
      <c r="BP79" s="1279">
        <v>8</v>
      </c>
      <c r="BQ79" s="1279"/>
      <c r="BR79" s="1279"/>
      <c r="BS79" s="1279"/>
      <c r="BT79" s="1279"/>
      <c r="BU79" s="1279"/>
      <c r="BV79" s="1279"/>
      <c r="BW79" s="1279"/>
      <c r="BX79" s="1279">
        <v>7.8</v>
      </c>
      <c r="BY79" s="1279"/>
      <c r="BZ79" s="1279"/>
      <c r="CA79" s="1279"/>
      <c r="CB79" s="1279"/>
      <c r="CC79" s="1279"/>
      <c r="CD79" s="1279"/>
      <c r="CE79" s="1279"/>
      <c r="CF79" s="1279">
        <v>7.7</v>
      </c>
      <c r="CG79" s="1279"/>
      <c r="CH79" s="1279"/>
      <c r="CI79" s="1279"/>
      <c r="CJ79" s="1279"/>
      <c r="CK79" s="1279"/>
      <c r="CL79" s="1279"/>
      <c r="CM79" s="1279"/>
      <c r="CN79" s="1279">
        <v>7.5</v>
      </c>
      <c r="CO79" s="1279"/>
      <c r="CP79" s="1279"/>
      <c r="CQ79" s="1279"/>
      <c r="CR79" s="1279"/>
      <c r="CS79" s="1279"/>
      <c r="CT79" s="1279"/>
      <c r="CU79" s="1279"/>
      <c r="CV79" s="1279">
        <v>8</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WwUu+m+/EQj3Gogd2qQXL2t2wHhVqz2eG1LvrYzPr49ZIp9gozdfVDFH8yAjFEJJerLVpTsixiLnOwItgik34g==" saltValue="9vjmJ8oSxKFyLDr0N5b1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CI70" sqref="CI7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502</v>
      </c>
    </row>
  </sheetData>
  <sheetProtection algorithmName="SHA-512" hashValue="FWvQ5O/Ku/0f6EqMi21QhuhnP9EI9Kr1rVRAXJ7Hh3HwVveEqJmgKecJDg4mnzzwYy8gUlz8mgUfeTt8pBp4hA==" saltValue="vGLOv3rAiAOmseG6e4i5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CI70" sqref="CI7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502</v>
      </c>
    </row>
  </sheetData>
  <sheetProtection algorithmName="SHA-512" hashValue="a/aS5++DPe4TrOzA/9jOEWqxXq1ppOvIdnG82EmflRw9sWzTFYPLRgoXqk+rGWeEnC8J2cZOsQZKL+PisBdCWg==" saltValue="Sb7MNvfbBL2iwq8sc4LzE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552</v>
      </c>
      <c r="G2" s="148"/>
      <c r="H2" s="149"/>
    </row>
    <row r="3" spans="1:8" x14ac:dyDescent="0.15">
      <c r="A3" s="145" t="s">
        <v>545</v>
      </c>
      <c r="B3" s="150"/>
      <c r="C3" s="151"/>
      <c r="D3" s="152">
        <v>40000</v>
      </c>
      <c r="E3" s="153"/>
      <c r="F3" s="154">
        <v>70615</v>
      </c>
      <c r="G3" s="155"/>
      <c r="H3" s="156"/>
    </row>
    <row r="4" spans="1:8" x14ac:dyDescent="0.15">
      <c r="A4" s="157"/>
      <c r="B4" s="158"/>
      <c r="C4" s="159"/>
      <c r="D4" s="160">
        <v>21432</v>
      </c>
      <c r="E4" s="161"/>
      <c r="F4" s="162">
        <v>37382</v>
      </c>
      <c r="G4" s="163"/>
      <c r="H4" s="164"/>
    </row>
    <row r="5" spans="1:8" x14ac:dyDescent="0.15">
      <c r="A5" s="145" t="s">
        <v>547</v>
      </c>
      <c r="B5" s="150"/>
      <c r="C5" s="151"/>
      <c r="D5" s="152">
        <v>53801</v>
      </c>
      <c r="E5" s="153"/>
      <c r="F5" s="154">
        <v>69185</v>
      </c>
      <c r="G5" s="155"/>
      <c r="H5" s="156"/>
    </row>
    <row r="6" spans="1:8" x14ac:dyDescent="0.15">
      <c r="A6" s="157"/>
      <c r="B6" s="158"/>
      <c r="C6" s="159"/>
      <c r="D6" s="160">
        <v>31023</v>
      </c>
      <c r="E6" s="161"/>
      <c r="F6" s="162">
        <v>38519</v>
      </c>
      <c r="G6" s="163"/>
      <c r="H6" s="164"/>
    </row>
    <row r="7" spans="1:8" x14ac:dyDescent="0.15">
      <c r="A7" s="145" t="s">
        <v>548</v>
      </c>
      <c r="B7" s="150"/>
      <c r="C7" s="151"/>
      <c r="D7" s="152">
        <v>61578</v>
      </c>
      <c r="E7" s="153"/>
      <c r="F7" s="154">
        <v>70166</v>
      </c>
      <c r="G7" s="155"/>
      <c r="H7" s="156"/>
    </row>
    <row r="8" spans="1:8" x14ac:dyDescent="0.15">
      <c r="A8" s="157"/>
      <c r="B8" s="158"/>
      <c r="C8" s="159"/>
      <c r="D8" s="160">
        <v>20459</v>
      </c>
      <c r="E8" s="161"/>
      <c r="F8" s="162">
        <v>36115</v>
      </c>
      <c r="G8" s="163"/>
      <c r="H8" s="164"/>
    </row>
    <row r="9" spans="1:8" x14ac:dyDescent="0.15">
      <c r="A9" s="145" t="s">
        <v>549</v>
      </c>
      <c r="B9" s="150"/>
      <c r="C9" s="151"/>
      <c r="D9" s="152">
        <v>40389</v>
      </c>
      <c r="E9" s="153"/>
      <c r="F9" s="154">
        <v>70329</v>
      </c>
      <c r="G9" s="155"/>
      <c r="H9" s="156"/>
    </row>
    <row r="10" spans="1:8" x14ac:dyDescent="0.15">
      <c r="A10" s="157"/>
      <c r="B10" s="158"/>
      <c r="C10" s="159"/>
      <c r="D10" s="160">
        <v>23066</v>
      </c>
      <c r="E10" s="161"/>
      <c r="F10" s="162">
        <v>39403</v>
      </c>
      <c r="G10" s="163"/>
      <c r="H10" s="164"/>
    </row>
    <row r="11" spans="1:8" x14ac:dyDescent="0.15">
      <c r="A11" s="145" t="s">
        <v>550</v>
      </c>
      <c r="B11" s="150"/>
      <c r="C11" s="151"/>
      <c r="D11" s="152">
        <v>46176</v>
      </c>
      <c r="E11" s="153"/>
      <c r="F11" s="154">
        <v>71871</v>
      </c>
      <c r="G11" s="155"/>
      <c r="H11" s="156"/>
    </row>
    <row r="12" spans="1:8" x14ac:dyDescent="0.15">
      <c r="A12" s="157"/>
      <c r="B12" s="158"/>
      <c r="C12" s="165"/>
      <c r="D12" s="160">
        <v>31276</v>
      </c>
      <c r="E12" s="161"/>
      <c r="F12" s="162">
        <v>38232</v>
      </c>
      <c r="G12" s="163"/>
      <c r="H12" s="164"/>
    </row>
    <row r="13" spans="1:8" x14ac:dyDescent="0.15">
      <c r="A13" s="145"/>
      <c r="B13" s="150"/>
      <c r="C13" s="166"/>
      <c r="D13" s="167">
        <v>48389</v>
      </c>
      <c r="E13" s="168"/>
      <c r="F13" s="169">
        <v>70433</v>
      </c>
      <c r="G13" s="170"/>
      <c r="H13" s="156"/>
    </row>
    <row r="14" spans="1:8" x14ac:dyDescent="0.15">
      <c r="A14" s="157"/>
      <c r="B14" s="158"/>
      <c r="C14" s="159"/>
      <c r="D14" s="160">
        <v>25451</v>
      </c>
      <c r="E14" s="161"/>
      <c r="F14" s="162">
        <v>37930</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4.1100000000000003</v>
      </c>
      <c r="C19" s="171">
        <f>ROUND(VALUE(SUBSTITUTE(実質収支比率等に係る経年分析!G$48,"▲","-")),2)</f>
        <v>4.38</v>
      </c>
      <c r="D19" s="171">
        <f>ROUND(VALUE(SUBSTITUTE(実質収支比率等に係る経年分析!H$48,"▲","-")),2)</f>
        <v>6.44</v>
      </c>
      <c r="E19" s="171">
        <f>ROUND(VALUE(SUBSTITUTE(実質収支比率等に係る経年分析!I$48,"▲","-")),2)</f>
        <v>5.0199999999999996</v>
      </c>
      <c r="F19" s="171">
        <f>ROUND(VALUE(SUBSTITUTE(実質収支比率等に係る経年分析!J$48,"▲","-")),2)</f>
        <v>5.98</v>
      </c>
    </row>
    <row r="20" spans="1:11" x14ac:dyDescent="0.15">
      <c r="A20" s="171" t="s">
        <v>54</v>
      </c>
      <c r="B20" s="171">
        <f>ROUND(VALUE(SUBSTITUTE(実質収支比率等に係る経年分析!F$47,"▲","-")),2)</f>
        <v>26.24</v>
      </c>
      <c r="C20" s="171">
        <f>ROUND(VALUE(SUBSTITUTE(実質収支比率等に係る経年分析!G$47,"▲","-")),2)</f>
        <v>27.88</v>
      </c>
      <c r="D20" s="171">
        <f>ROUND(VALUE(SUBSTITUTE(実質収支比率等に係る経年分析!H$47,"▲","-")),2)</f>
        <v>30.41</v>
      </c>
      <c r="E20" s="171">
        <f>ROUND(VALUE(SUBSTITUTE(実質収支比率等に係る経年分析!I$47,"▲","-")),2)</f>
        <v>31.06</v>
      </c>
      <c r="F20" s="171">
        <f>ROUND(VALUE(SUBSTITUTE(実質収支比率等に係る経年分析!J$47,"▲","-")),2)</f>
        <v>29.83</v>
      </c>
    </row>
    <row r="21" spans="1:11" x14ac:dyDescent="0.15">
      <c r="A21" s="171" t="s">
        <v>55</v>
      </c>
      <c r="B21" s="171">
        <f>IF(ISNUMBER(VALUE(SUBSTITUTE(実質収支比率等に係る経年分析!F$49,"▲","-"))),ROUND(VALUE(SUBSTITUTE(実質収支比率等に係る経年分析!F$49,"▲","-")),2),NA())</f>
        <v>11.56</v>
      </c>
      <c r="C21" s="171">
        <f>IF(ISNUMBER(VALUE(SUBSTITUTE(実質収支比率等に係る経年分析!G$49,"▲","-"))),ROUND(VALUE(SUBSTITUTE(実質収支比率等に係る経年分析!G$49,"▲","-")),2),NA())</f>
        <v>2.09</v>
      </c>
      <c r="D21" s="171">
        <f>IF(ISNUMBER(VALUE(SUBSTITUTE(実質収支比率等に係る経年分析!H$49,"▲","-"))),ROUND(VALUE(SUBSTITUTE(実質収支比率等に係る経年分析!H$49,"▲","-")),2),NA())</f>
        <v>4.07</v>
      </c>
      <c r="E21" s="171">
        <f>IF(ISNUMBER(VALUE(SUBSTITUTE(実質収支比率等に係る経年分析!I$49,"▲","-"))),ROUND(VALUE(SUBSTITUTE(実質収支比率等に係る経年分析!I$49,"▲","-")),2),NA())</f>
        <v>-0.98</v>
      </c>
      <c r="F21" s="171">
        <f>IF(ISNUMBER(VALUE(SUBSTITUTE(実質収支比率等に係る経年分析!J$49,"▲","-"))),ROUND(VALUE(SUBSTITUTE(実質収支比率等に係る経年分析!J$49,"▲","-")),2),NA())</f>
        <v>0.5</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住宅新築資金等貸付事業特別会計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国民健康保険事業勘定特別会計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2.41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0.26</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0.53</v>
      </c>
    </row>
    <row r="33" spans="1:16" x14ac:dyDescent="0.15">
      <c r="A33" s="172" t="str">
        <f>IF(連結実質赤字比率に係る赤字・黒字の構成分析!C$37="",NA(),連結実質赤字比率に係る赤字・黒字の構成分析!C$37)</f>
        <v>工業用水道事業会計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0.87</v>
      </c>
    </row>
    <row r="34" spans="1:16" x14ac:dyDescent="0.15">
      <c r="A34" s="172" t="str">
        <f>IF(連結実質赤字比率に係る赤字・黒字の構成分析!C$36="",NA(),連結実質赤字比率に係る赤字・黒字の構成分析!C$36)</f>
        <v>介護保険事業勘定特別会計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0.27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4.3600000000000003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6.42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5.98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11.69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11.28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10.58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10.02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4364</v>
      </c>
      <c r="E42" s="173"/>
      <c r="F42" s="173"/>
      <c r="G42" s="173">
        <f>'実質公債費比率（分子）の構造'!L$52</f>
        <v>4230</v>
      </c>
      <c r="H42" s="173"/>
      <c r="I42" s="173"/>
      <c r="J42" s="173">
        <f>'実質公債費比率（分子）の構造'!M$52</f>
        <v>4112</v>
      </c>
      <c r="K42" s="173"/>
      <c r="L42" s="173"/>
      <c r="M42" s="173">
        <f>'実質公債費比率（分子）の構造'!N$52</f>
        <v>3826</v>
      </c>
      <c r="N42" s="173"/>
      <c r="O42" s="173"/>
      <c r="P42" s="173">
        <f>'実質公債費比率（分子）の構造'!O$52</f>
        <v>3619</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355</v>
      </c>
      <c r="C45" s="173"/>
      <c r="D45" s="173"/>
      <c r="E45" s="173">
        <f>'実質公債費比率（分子）の構造'!L$49</f>
        <v>348</v>
      </c>
      <c r="F45" s="173"/>
      <c r="G45" s="173"/>
      <c r="H45" s="173">
        <f>'実質公債費比率（分子）の構造'!M$49</f>
        <v>354</v>
      </c>
      <c r="I45" s="173"/>
      <c r="J45" s="173"/>
      <c r="K45" s="173">
        <f>'実質公債費比率（分子）の構造'!N$49</f>
        <v>393</v>
      </c>
      <c r="L45" s="173"/>
      <c r="M45" s="173"/>
      <c r="N45" s="173">
        <f>'実質公債費比率（分子）の構造'!O$49</f>
        <v>396</v>
      </c>
      <c r="O45" s="173"/>
      <c r="P45" s="173"/>
    </row>
    <row r="46" spans="1:16" x14ac:dyDescent="0.15">
      <c r="A46" s="173" t="s">
        <v>66</v>
      </c>
      <c r="B46" s="173">
        <f>'実質公債費比率（分子）の構造'!K$48</f>
        <v>634</v>
      </c>
      <c r="C46" s="173"/>
      <c r="D46" s="173"/>
      <c r="E46" s="173">
        <f>'実質公債費比率（分子）の構造'!L$48</f>
        <v>620</v>
      </c>
      <c r="F46" s="173"/>
      <c r="G46" s="173"/>
      <c r="H46" s="173">
        <f>'実質公債費比率（分子）の構造'!M$48</f>
        <v>632</v>
      </c>
      <c r="I46" s="173"/>
      <c r="J46" s="173"/>
      <c r="K46" s="173">
        <f>'実質公債費比率（分子）の構造'!N$48</f>
        <v>440</v>
      </c>
      <c r="L46" s="173"/>
      <c r="M46" s="173"/>
      <c r="N46" s="173">
        <f>'実質公債費比率（分子）の構造'!O$48</f>
        <v>467</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4614</v>
      </c>
      <c r="C49" s="173"/>
      <c r="D49" s="173"/>
      <c r="E49" s="173">
        <f>'実質公債費比率（分子）の構造'!L$45</f>
        <v>4248</v>
      </c>
      <c r="F49" s="173"/>
      <c r="G49" s="173"/>
      <c r="H49" s="173">
        <f>'実質公債費比率（分子）の構造'!M$45</f>
        <v>4080</v>
      </c>
      <c r="I49" s="173"/>
      <c r="J49" s="173"/>
      <c r="K49" s="173">
        <f>'実質公債費比率（分子）の構造'!N$45</f>
        <v>3698</v>
      </c>
      <c r="L49" s="173"/>
      <c r="M49" s="173"/>
      <c r="N49" s="173">
        <f>'実質公債費比率（分子）の構造'!O$45</f>
        <v>3345</v>
      </c>
      <c r="O49" s="173"/>
      <c r="P49" s="173"/>
    </row>
    <row r="50" spans="1:16" x14ac:dyDescent="0.15">
      <c r="A50" s="173" t="s">
        <v>70</v>
      </c>
      <c r="B50" s="173" t="e">
        <f>NA()</f>
        <v>#N/A</v>
      </c>
      <c r="C50" s="173">
        <f>IF(ISNUMBER('実質公債費比率（分子）の構造'!K$53),'実質公債費比率（分子）の構造'!K$53,NA())</f>
        <v>1239</v>
      </c>
      <c r="D50" s="173" t="e">
        <f>NA()</f>
        <v>#N/A</v>
      </c>
      <c r="E50" s="173" t="e">
        <f>NA()</f>
        <v>#N/A</v>
      </c>
      <c r="F50" s="173">
        <f>IF(ISNUMBER('実質公債費比率（分子）の構造'!L$53),'実質公債費比率（分子）の構造'!L$53,NA())</f>
        <v>986</v>
      </c>
      <c r="G50" s="173" t="e">
        <f>NA()</f>
        <v>#N/A</v>
      </c>
      <c r="H50" s="173" t="e">
        <f>NA()</f>
        <v>#N/A</v>
      </c>
      <c r="I50" s="173">
        <f>IF(ISNUMBER('実質公債費比率（分子）の構造'!M$53),'実質公債費比率（分子）の構造'!M$53,NA())</f>
        <v>954</v>
      </c>
      <c r="J50" s="173" t="e">
        <f>NA()</f>
        <v>#N/A</v>
      </c>
      <c r="K50" s="173" t="e">
        <f>NA()</f>
        <v>#N/A</v>
      </c>
      <c r="L50" s="173">
        <f>IF(ISNUMBER('実質公債費比率（分子）の構造'!N$53),'実質公債費比率（分子）の構造'!N$53,NA())</f>
        <v>705</v>
      </c>
      <c r="M50" s="173" t="e">
        <f>NA()</f>
        <v>#N/A</v>
      </c>
      <c r="N50" s="173" t="e">
        <f>NA()</f>
        <v>#N/A</v>
      </c>
      <c r="O50" s="173">
        <f>IF(ISNUMBER('実質公債費比率（分子）の構造'!O$53),'実質公債費比率（分子）の構造'!O$53,NA())</f>
        <v>589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35090</v>
      </c>
      <c r="E56" s="172"/>
      <c r="F56" s="172"/>
      <c r="G56" s="172">
        <f>'将来負担比率（分子）の構造'!J$52</f>
        <v>33937</v>
      </c>
      <c r="H56" s="172"/>
      <c r="I56" s="172"/>
      <c r="J56" s="172">
        <f>'将来負担比率（分子）の構造'!K$52</f>
        <v>32929</v>
      </c>
      <c r="K56" s="172"/>
      <c r="L56" s="172"/>
      <c r="M56" s="172">
        <f>'将来負担比率（分子）の構造'!L$52</f>
        <v>31146</v>
      </c>
      <c r="N56" s="172"/>
      <c r="O56" s="172"/>
      <c r="P56" s="172">
        <f>'将来負担比率（分子）の構造'!M$52</f>
        <v>29579</v>
      </c>
    </row>
    <row r="57" spans="1:16" x14ac:dyDescent="0.15">
      <c r="A57" s="172" t="s">
        <v>41</v>
      </c>
      <c r="B57" s="172"/>
      <c r="C57" s="172"/>
      <c r="D57" s="172">
        <f>'将来負担比率（分子）の構造'!I$51</f>
        <v>3420</v>
      </c>
      <c r="E57" s="172"/>
      <c r="F57" s="172"/>
      <c r="G57" s="172">
        <f>'将来負担比率（分子）の構造'!J$51</f>
        <v>3405</v>
      </c>
      <c r="H57" s="172"/>
      <c r="I57" s="172"/>
      <c r="J57" s="172">
        <f>'将来負担比率（分子）の構造'!K$51</f>
        <v>3403</v>
      </c>
      <c r="K57" s="172"/>
      <c r="L57" s="172"/>
      <c r="M57" s="172">
        <f>'将来負担比率（分子）の構造'!L$51</f>
        <v>3343</v>
      </c>
      <c r="N57" s="172"/>
      <c r="O57" s="172"/>
      <c r="P57" s="172">
        <f>'将来負担比率（分子）の構造'!M$51</f>
        <v>3180</v>
      </c>
    </row>
    <row r="58" spans="1:16" x14ac:dyDescent="0.15">
      <c r="A58" s="172" t="s">
        <v>40</v>
      </c>
      <c r="B58" s="172"/>
      <c r="C58" s="172"/>
      <c r="D58" s="172">
        <f>'将来負担比率（分子）の構造'!I$50</f>
        <v>8890</v>
      </c>
      <c r="E58" s="172"/>
      <c r="F58" s="172"/>
      <c r="G58" s="172">
        <f>'将来負担比率（分子）の構造'!J$50</f>
        <v>9966</v>
      </c>
      <c r="H58" s="172"/>
      <c r="I58" s="172"/>
      <c r="J58" s="172">
        <f>'将来負担比率（分子）の構造'!K$50</f>
        <v>10687</v>
      </c>
      <c r="K58" s="172"/>
      <c r="L58" s="172"/>
      <c r="M58" s="172">
        <f>'将来負担比率（分子）の構造'!L$50</f>
        <v>11116</v>
      </c>
      <c r="N58" s="172"/>
      <c r="O58" s="172"/>
      <c r="P58" s="172">
        <f>'将来負担比率（分子）の構造'!M$50</f>
        <v>11230</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4566</v>
      </c>
      <c r="C62" s="172"/>
      <c r="D62" s="172"/>
      <c r="E62" s="172">
        <f>'将来負担比率（分子）の構造'!J$45</f>
        <v>4383</v>
      </c>
      <c r="F62" s="172"/>
      <c r="G62" s="172"/>
      <c r="H62" s="172">
        <f>'将来負担比率（分子）の構造'!K$45</f>
        <v>4362</v>
      </c>
      <c r="I62" s="172"/>
      <c r="J62" s="172"/>
      <c r="K62" s="172">
        <f>'将来負担比率（分子）の構造'!L$45</f>
        <v>4260</v>
      </c>
      <c r="L62" s="172"/>
      <c r="M62" s="172"/>
      <c r="N62" s="172">
        <f>'将来負担比率（分子）の構造'!M$45</f>
        <v>4204</v>
      </c>
      <c r="O62" s="172"/>
      <c r="P62" s="172"/>
    </row>
    <row r="63" spans="1:16" x14ac:dyDescent="0.15">
      <c r="A63" s="172" t="s">
        <v>33</v>
      </c>
      <c r="B63" s="172">
        <f>'将来負担比率（分子）の構造'!I$44</f>
        <v>2461</v>
      </c>
      <c r="C63" s="172"/>
      <c r="D63" s="172"/>
      <c r="E63" s="172">
        <f>'将来負担比率（分子）の構造'!J$44</f>
        <v>2320</v>
      </c>
      <c r="F63" s="172"/>
      <c r="G63" s="172"/>
      <c r="H63" s="172">
        <f>'将来負担比率（分子）の構造'!K$44</f>
        <v>2333</v>
      </c>
      <c r="I63" s="172"/>
      <c r="J63" s="172"/>
      <c r="K63" s="172">
        <f>'将来負担比率（分子）の構造'!L$44</f>
        <v>2141</v>
      </c>
      <c r="L63" s="172"/>
      <c r="M63" s="172"/>
      <c r="N63" s="172">
        <f>'将来負担比率（分子）の構造'!M$44</f>
        <v>1869</v>
      </c>
      <c r="O63" s="172"/>
      <c r="P63" s="172"/>
    </row>
    <row r="64" spans="1:16" x14ac:dyDescent="0.15">
      <c r="A64" s="172" t="s">
        <v>32</v>
      </c>
      <c r="B64" s="172">
        <f>'将来負担比率（分子）の構造'!I$43</f>
        <v>10629</v>
      </c>
      <c r="C64" s="172"/>
      <c r="D64" s="172"/>
      <c r="E64" s="172">
        <f>'将来負担比率（分子）の構造'!J$43</f>
        <v>10002</v>
      </c>
      <c r="F64" s="172"/>
      <c r="G64" s="172"/>
      <c r="H64" s="172">
        <f>'将来負担比率（分子）の構造'!K$43</f>
        <v>9692</v>
      </c>
      <c r="I64" s="172"/>
      <c r="J64" s="172"/>
      <c r="K64" s="172">
        <f>'将来負担比率（分子）の構造'!L$43</f>
        <v>8383</v>
      </c>
      <c r="L64" s="172"/>
      <c r="M64" s="172"/>
      <c r="N64" s="172">
        <f>'将来負担比率（分子）の構造'!M$43</f>
        <v>7107</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f>'将来負担比率（分子）の構造'!L$42</f>
        <v>264</v>
      </c>
      <c r="L65" s="172"/>
      <c r="M65" s="172"/>
      <c r="N65" s="172">
        <f>'将来負担比率（分子）の構造'!M$42</f>
        <v>264</v>
      </c>
      <c r="O65" s="172"/>
      <c r="P65" s="172"/>
    </row>
    <row r="66" spans="1:16" x14ac:dyDescent="0.15">
      <c r="A66" s="172" t="s">
        <v>30</v>
      </c>
      <c r="B66" s="172">
        <f>'将来負担比率（分子）の構造'!I$41</f>
        <v>29425</v>
      </c>
      <c r="C66" s="172"/>
      <c r="D66" s="172"/>
      <c r="E66" s="172">
        <f>'将来負担比率（分子）の構造'!J$41</f>
        <v>28340</v>
      </c>
      <c r="F66" s="172"/>
      <c r="G66" s="172"/>
      <c r="H66" s="172">
        <f>'将来負担比率（分子）の構造'!K$41</f>
        <v>27564</v>
      </c>
      <c r="I66" s="172"/>
      <c r="J66" s="172"/>
      <c r="K66" s="172">
        <f>'将来負担比率（分子）の構造'!L$41</f>
        <v>25913</v>
      </c>
      <c r="L66" s="172"/>
      <c r="M66" s="172"/>
      <c r="N66" s="172">
        <f>'将来負担比率（分子）の構造'!M$41</f>
        <v>24299</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5582</v>
      </c>
      <c r="C72" s="176">
        <f>基金残高に係る経年分析!G55</f>
        <v>5669</v>
      </c>
      <c r="D72" s="176">
        <f>基金残高に係る経年分析!H55</f>
        <v>5565</v>
      </c>
    </row>
    <row r="73" spans="1:16" x14ac:dyDescent="0.15">
      <c r="A73" s="175" t="s">
        <v>77</v>
      </c>
      <c r="B73" s="176">
        <f>基金残高に係る経年分析!F56</f>
        <v>2051</v>
      </c>
      <c r="C73" s="176">
        <f>基金残高に係る経年分析!G56</f>
        <v>2345</v>
      </c>
      <c r="D73" s="176">
        <f>基金残高に係る経年分析!H56</f>
        <v>2503</v>
      </c>
    </row>
    <row r="74" spans="1:16" x14ac:dyDescent="0.15">
      <c r="A74" s="175" t="s">
        <v>78</v>
      </c>
      <c r="B74" s="176">
        <f>基金残高に係る経年分析!F57</f>
        <v>4532</v>
      </c>
      <c r="C74" s="176">
        <f>基金残高に係る経年分析!G57</f>
        <v>4592</v>
      </c>
      <c r="D74" s="176">
        <f>基金残高に係る経年分析!H57</f>
        <v>4758</v>
      </c>
    </row>
  </sheetData>
  <sheetProtection algorithmName="SHA-512" hashValue="CH9KxxauuRnGqBH5TZBBshVGrCzBauSuJE2Xt9BkyYFqcVFva9z9/uisCnQW+/nfg0z6KFAn+bXpJ8d4m+q4hA==" saltValue="oq7qBy00UPqbdmSfOJkV1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210</v>
      </c>
      <c r="DI1" s="607"/>
      <c r="DJ1" s="607"/>
      <c r="DK1" s="607"/>
      <c r="DL1" s="607"/>
      <c r="DM1" s="607"/>
      <c r="DN1" s="608"/>
      <c r="DO1" s="212"/>
      <c r="DP1" s="606" t="s">
        <v>211</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213</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214</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215</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216</v>
      </c>
      <c r="S4" s="610"/>
      <c r="T4" s="610"/>
      <c r="U4" s="610"/>
      <c r="V4" s="610"/>
      <c r="W4" s="610"/>
      <c r="X4" s="610"/>
      <c r="Y4" s="611"/>
      <c r="Z4" s="609" t="s">
        <v>217</v>
      </c>
      <c r="AA4" s="610"/>
      <c r="AB4" s="610"/>
      <c r="AC4" s="611"/>
      <c r="AD4" s="609" t="s">
        <v>218</v>
      </c>
      <c r="AE4" s="610"/>
      <c r="AF4" s="610"/>
      <c r="AG4" s="610"/>
      <c r="AH4" s="610"/>
      <c r="AI4" s="610"/>
      <c r="AJ4" s="610"/>
      <c r="AK4" s="611"/>
      <c r="AL4" s="609" t="s">
        <v>217</v>
      </c>
      <c r="AM4" s="610"/>
      <c r="AN4" s="610"/>
      <c r="AO4" s="611"/>
      <c r="AP4" s="615" t="s">
        <v>219</v>
      </c>
      <c r="AQ4" s="615"/>
      <c r="AR4" s="615"/>
      <c r="AS4" s="615"/>
      <c r="AT4" s="615"/>
      <c r="AU4" s="615"/>
      <c r="AV4" s="615"/>
      <c r="AW4" s="615"/>
      <c r="AX4" s="615"/>
      <c r="AY4" s="615"/>
      <c r="AZ4" s="615"/>
      <c r="BA4" s="615"/>
      <c r="BB4" s="615"/>
      <c r="BC4" s="615"/>
      <c r="BD4" s="615"/>
      <c r="BE4" s="615"/>
      <c r="BF4" s="615"/>
      <c r="BG4" s="615" t="s">
        <v>220</v>
      </c>
      <c r="BH4" s="615"/>
      <c r="BI4" s="615"/>
      <c r="BJ4" s="615"/>
      <c r="BK4" s="615"/>
      <c r="BL4" s="615"/>
      <c r="BM4" s="615"/>
      <c r="BN4" s="615"/>
      <c r="BO4" s="615" t="s">
        <v>217</v>
      </c>
      <c r="BP4" s="615"/>
      <c r="BQ4" s="615"/>
      <c r="BR4" s="615"/>
      <c r="BS4" s="615" t="s">
        <v>221</v>
      </c>
      <c r="BT4" s="615"/>
      <c r="BU4" s="615"/>
      <c r="BV4" s="615"/>
      <c r="BW4" s="615"/>
      <c r="BX4" s="615"/>
      <c r="BY4" s="615"/>
      <c r="BZ4" s="615"/>
      <c r="CA4" s="615"/>
      <c r="CB4" s="615"/>
      <c r="CD4" s="612" t="s">
        <v>222</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3" customFormat="1" ht="11.25" customHeight="1" x14ac:dyDescent="0.15">
      <c r="B5" s="616" t="s">
        <v>223</v>
      </c>
      <c r="C5" s="617"/>
      <c r="D5" s="617"/>
      <c r="E5" s="617"/>
      <c r="F5" s="617"/>
      <c r="G5" s="617"/>
      <c r="H5" s="617"/>
      <c r="I5" s="617"/>
      <c r="J5" s="617"/>
      <c r="K5" s="617"/>
      <c r="L5" s="617"/>
      <c r="M5" s="617"/>
      <c r="N5" s="617"/>
      <c r="O5" s="617"/>
      <c r="P5" s="617"/>
      <c r="Q5" s="618"/>
      <c r="R5" s="619">
        <v>6709979</v>
      </c>
      <c r="S5" s="620"/>
      <c r="T5" s="620"/>
      <c r="U5" s="620"/>
      <c r="V5" s="620"/>
      <c r="W5" s="620"/>
      <c r="X5" s="620"/>
      <c r="Y5" s="621"/>
      <c r="Z5" s="622">
        <v>20.3</v>
      </c>
      <c r="AA5" s="622"/>
      <c r="AB5" s="622"/>
      <c r="AC5" s="622"/>
      <c r="AD5" s="623">
        <v>6373049</v>
      </c>
      <c r="AE5" s="623"/>
      <c r="AF5" s="623"/>
      <c r="AG5" s="623"/>
      <c r="AH5" s="623"/>
      <c r="AI5" s="623"/>
      <c r="AJ5" s="623"/>
      <c r="AK5" s="623"/>
      <c r="AL5" s="624">
        <v>34.5</v>
      </c>
      <c r="AM5" s="625"/>
      <c r="AN5" s="625"/>
      <c r="AO5" s="626"/>
      <c r="AP5" s="616" t="s">
        <v>224</v>
      </c>
      <c r="AQ5" s="617"/>
      <c r="AR5" s="617"/>
      <c r="AS5" s="617"/>
      <c r="AT5" s="617"/>
      <c r="AU5" s="617"/>
      <c r="AV5" s="617"/>
      <c r="AW5" s="617"/>
      <c r="AX5" s="617"/>
      <c r="AY5" s="617"/>
      <c r="AZ5" s="617"/>
      <c r="BA5" s="617"/>
      <c r="BB5" s="617"/>
      <c r="BC5" s="617"/>
      <c r="BD5" s="617"/>
      <c r="BE5" s="617"/>
      <c r="BF5" s="618"/>
      <c r="BG5" s="630">
        <v>6373049</v>
      </c>
      <c r="BH5" s="631"/>
      <c r="BI5" s="631"/>
      <c r="BJ5" s="631"/>
      <c r="BK5" s="631"/>
      <c r="BL5" s="631"/>
      <c r="BM5" s="631"/>
      <c r="BN5" s="632"/>
      <c r="BO5" s="633">
        <v>95</v>
      </c>
      <c r="BP5" s="633"/>
      <c r="BQ5" s="633"/>
      <c r="BR5" s="633"/>
      <c r="BS5" s="634">
        <v>61219</v>
      </c>
      <c r="BT5" s="634"/>
      <c r="BU5" s="634"/>
      <c r="BV5" s="634"/>
      <c r="BW5" s="634"/>
      <c r="BX5" s="634"/>
      <c r="BY5" s="634"/>
      <c r="BZ5" s="634"/>
      <c r="CA5" s="634"/>
      <c r="CB5" s="638"/>
      <c r="CD5" s="612" t="s">
        <v>219</v>
      </c>
      <c r="CE5" s="613"/>
      <c r="CF5" s="613"/>
      <c r="CG5" s="613"/>
      <c r="CH5" s="613"/>
      <c r="CI5" s="613"/>
      <c r="CJ5" s="613"/>
      <c r="CK5" s="613"/>
      <c r="CL5" s="613"/>
      <c r="CM5" s="613"/>
      <c r="CN5" s="613"/>
      <c r="CO5" s="613"/>
      <c r="CP5" s="613"/>
      <c r="CQ5" s="614"/>
      <c r="CR5" s="612" t="s">
        <v>225</v>
      </c>
      <c r="CS5" s="613"/>
      <c r="CT5" s="613"/>
      <c r="CU5" s="613"/>
      <c r="CV5" s="613"/>
      <c r="CW5" s="613"/>
      <c r="CX5" s="613"/>
      <c r="CY5" s="614"/>
      <c r="CZ5" s="612" t="s">
        <v>217</v>
      </c>
      <c r="DA5" s="613"/>
      <c r="DB5" s="613"/>
      <c r="DC5" s="614"/>
      <c r="DD5" s="612" t="s">
        <v>226</v>
      </c>
      <c r="DE5" s="613"/>
      <c r="DF5" s="613"/>
      <c r="DG5" s="613"/>
      <c r="DH5" s="613"/>
      <c r="DI5" s="613"/>
      <c r="DJ5" s="613"/>
      <c r="DK5" s="613"/>
      <c r="DL5" s="613"/>
      <c r="DM5" s="613"/>
      <c r="DN5" s="613"/>
      <c r="DO5" s="613"/>
      <c r="DP5" s="614"/>
      <c r="DQ5" s="612" t="s">
        <v>227</v>
      </c>
      <c r="DR5" s="613"/>
      <c r="DS5" s="613"/>
      <c r="DT5" s="613"/>
      <c r="DU5" s="613"/>
      <c r="DV5" s="613"/>
      <c r="DW5" s="613"/>
      <c r="DX5" s="613"/>
      <c r="DY5" s="613"/>
      <c r="DZ5" s="613"/>
      <c r="EA5" s="613"/>
      <c r="EB5" s="613"/>
      <c r="EC5" s="614"/>
    </row>
    <row r="6" spans="2:143" ht="11.25" customHeight="1" x14ac:dyDescent="0.15">
      <c r="B6" s="627" t="s">
        <v>228</v>
      </c>
      <c r="C6" s="628"/>
      <c r="D6" s="628"/>
      <c r="E6" s="628"/>
      <c r="F6" s="628"/>
      <c r="G6" s="628"/>
      <c r="H6" s="628"/>
      <c r="I6" s="628"/>
      <c r="J6" s="628"/>
      <c r="K6" s="628"/>
      <c r="L6" s="628"/>
      <c r="M6" s="628"/>
      <c r="N6" s="628"/>
      <c r="O6" s="628"/>
      <c r="P6" s="628"/>
      <c r="Q6" s="629"/>
      <c r="R6" s="630">
        <v>288318</v>
      </c>
      <c r="S6" s="631"/>
      <c r="T6" s="631"/>
      <c r="U6" s="631"/>
      <c r="V6" s="631"/>
      <c r="W6" s="631"/>
      <c r="X6" s="631"/>
      <c r="Y6" s="632"/>
      <c r="Z6" s="633">
        <v>0.9</v>
      </c>
      <c r="AA6" s="633"/>
      <c r="AB6" s="633"/>
      <c r="AC6" s="633"/>
      <c r="AD6" s="634">
        <v>288318</v>
      </c>
      <c r="AE6" s="634"/>
      <c r="AF6" s="634"/>
      <c r="AG6" s="634"/>
      <c r="AH6" s="634"/>
      <c r="AI6" s="634"/>
      <c r="AJ6" s="634"/>
      <c r="AK6" s="634"/>
      <c r="AL6" s="635">
        <v>1.6</v>
      </c>
      <c r="AM6" s="636"/>
      <c r="AN6" s="636"/>
      <c r="AO6" s="637"/>
      <c r="AP6" s="627" t="s">
        <v>229</v>
      </c>
      <c r="AQ6" s="628"/>
      <c r="AR6" s="628"/>
      <c r="AS6" s="628"/>
      <c r="AT6" s="628"/>
      <c r="AU6" s="628"/>
      <c r="AV6" s="628"/>
      <c r="AW6" s="628"/>
      <c r="AX6" s="628"/>
      <c r="AY6" s="628"/>
      <c r="AZ6" s="628"/>
      <c r="BA6" s="628"/>
      <c r="BB6" s="628"/>
      <c r="BC6" s="628"/>
      <c r="BD6" s="628"/>
      <c r="BE6" s="628"/>
      <c r="BF6" s="629"/>
      <c r="BG6" s="630">
        <v>6373049</v>
      </c>
      <c r="BH6" s="631"/>
      <c r="BI6" s="631"/>
      <c r="BJ6" s="631"/>
      <c r="BK6" s="631"/>
      <c r="BL6" s="631"/>
      <c r="BM6" s="631"/>
      <c r="BN6" s="632"/>
      <c r="BO6" s="633">
        <v>95</v>
      </c>
      <c r="BP6" s="633"/>
      <c r="BQ6" s="633"/>
      <c r="BR6" s="633"/>
      <c r="BS6" s="634">
        <v>61219</v>
      </c>
      <c r="BT6" s="634"/>
      <c r="BU6" s="634"/>
      <c r="BV6" s="634"/>
      <c r="BW6" s="634"/>
      <c r="BX6" s="634"/>
      <c r="BY6" s="634"/>
      <c r="BZ6" s="634"/>
      <c r="CA6" s="634"/>
      <c r="CB6" s="638"/>
      <c r="CD6" s="641" t="s">
        <v>230</v>
      </c>
      <c r="CE6" s="642"/>
      <c r="CF6" s="642"/>
      <c r="CG6" s="642"/>
      <c r="CH6" s="642"/>
      <c r="CI6" s="642"/>
      <c r="CJ6" s="642"/>
      <c r="CK6" s="642"/>
      <c r="CL6" s="642"/>
      <c r="CM6" s="642"/>
      <c r="CN6" s="642"/>
      <c r="CO6" s="642"/>
      <c r="CP6" s="642"/>
      <c r="CQ6" s="643"/>
      <c r="CR6" s="630">
        <v>224732</v>
      </c>
      <c r="CS6" s="631"/>
      <c r="CT6" s="631"/>
      <c r="CU6" s="631"/>
      <c r="CV6" s="631"/>
      <c r="CW6" s="631"/>
      <c r="CX6" s="631"/>
      <c r="CY6" s="632"/>
      <c r="CZ6" s="624">
        <v>0.7</v>
      </c>
      <c r="DA6" s="625"/>
      <c r="DB6" s="625"/>
      <c r="DC6" s="644"/>
      <c r="DD6" s="639" t="s">
        <v>128</v>
      </c>
      <c r="DE6" s="631"/>
      <c r="DF6" s="631"/>
      <c r="DG6" s="631"/>
      <c r="DH6" s="631"/>
      <c r="DI6" s="631"/>
      <c r="DJ6" s="631"/>
      <c r="DK6" s="631"/>
      <c r="DL6" s="631"/>
      <c r="DM6" s="631"/>
      <c r="DN6" s="631"/>
      <c r="DO6" s="631"/>
      <c r="DP6" s="632"/>
      <c r="DQ6" s="639">
        <v>224732</v>
      </c>
      <c r="DR6" s="631"/>
      <c r="DS6" s="631"/>
      <c r="DT6" s="631"/>
      <c r="DU6" s="631"/>
      <c r="DV6" s="631"/>
      <c r="DW6" s="631"/>
      <c r="DX6" s="631"/>
      <c r="DY6" s="631"/>
      <c r="DZ6" s="631"/>
      <c r="EA6" s="631"/>
      <c r="EB6" s="631"/>
      <c r="EC6" s="640"/>
    </row>
    <row r="7" spans="2:143" ht="11.25" customHeight="1" x14ac:dyDescent="0.15">
      <c r="B7" s="627" t="s">
        <v>232</v>
      </c>
      <c r="C7" s="628"/>
      <c r="D7" s="628"/>
      <c r="E7" s="628"/>
      <c r="F7" s="628"/>
      <c r="G7" s="628"/>
      <c r="H7" s="628"/>
      <c r="I7" s="628"/>
      <c r="J7" s="628"/>
      <c r="K7" s="628"/>
      <c r="L7" s="628"/>
      <c r="M7" s="628"/>
      <c r="N7" s="628"/>
      <c r="O7" s="628"/>
      <c r="P7" s="628"/>
      <c r="Q7" s="629"/>
      <c r="R7" s="630">
        <v>7247</v>
      </c>
      <c r="S7" s="631"/>
      <c r="T7" s="631"/>
      <c r="U7" s="631"/>
      <c r="V7" s="631"/>
      <c r="W7" s="631"/>
      <c r="X7" s="631"/>
      <c r="Y7" s="632"/>
      <c r="Z7" s="633">
        <v>0</v>
      </c>
      <c r="AA7" s="633"/>
      <c r="AB7" s="633"/>
      <c r="AC7" s="633"/>
      <c r="AD7" s="634">
        <v>7247</v>
      </c>
      <c r="AE7" s="634"/>
      <c r="AF7" s="634"/>
      <c r="AG7" s="634"/>
      <c r="AH7" s="634"/>
      <c r="AI7" s="634"/>
      <c r="AJ7" s="634"/>
      <c r="AK7" s="634"/>
      <c r="AL7" s="635">
        <v>0</v>
      </c>
      <c r="AM7" s="636"/>
      <c r="AN7" s="636"/>
      <c r="AO7" s="637"/>
      <c r="AP7" s="627" t="s">
        <v>233</v>
      </c>
      <c r="AQ7" s="628"/>
      <c r="AR7" s="628"/>
      <c r="AS7" s="628"/>
      <c r="AT7" s="628"/>
      <c r="AU7" s="628"/>
      <c r="AV7" s="628"/>
      <c r="AW7" s="628"/>
      <c r="AX7" s="628"/>
      <c r="AY7" s="628"/>
      <c r="AZ7" s="628"/>
      <c r="BA7" s="628"/>
      <c r="BB7" s="628"/>
      <c r="BC7" s="628"/>
      <c r="BD7" s="628"/>
      <c r="BE7" s="628"/>
      <c r="BF7" s="629"/>
      <c r="BG7" s="630">
        <v>2886374</v>
      </c>
      <c r="BH7" s="631"/>
      <c r="BI7" s="631"/>
      <c r="BJ7" s="631"/>
      <c r="BK7" s="631"/>
      <c r="BL7" s="631"/>
      <c r="BM7" s="631"/>
      <c r="BN7" s="632"/>
      <c r="BO7" s="633">
        <v>43</v>
      </c>
      <c r="BP7" s="633"/>
      <c r="BQ7" s="633"/>
      <c r="BR7" s="633"/>
      <c r="BS7" s="634">
        <v>61219</v>
      </c>
      <c r="BT7" s="634"/>
      <c r="BU7" s="634"/>
      <c r="BV7" s="634"/>
      <c r="BW7" s="634"/>
      <c r="BX7" s="634"/>
      <c r="BY7" s="634"/>
      <c r="BZ7" s="634"/>
      <c r="CA7" s="634"/>
      <c r="CB7" s="638"/>
      <c r="CD7" s="645" t="s">
        <v>234</v>
      </c>
      <c r="CE7" s="646"/>
      <c r="CF7" s="646"/>
      <c r="CG7" s="646"/>
      <c r="CH7" s="646"/>
      <c r="CI7" s="646"/>
      <c r="CJ7" s="646"/>
      <c r="CK7" s="646"/>
      <c r="CL7" s="646"/>
      <c r="CM7" s="646"/>
      <c r="CN7" s="646"/>
      <c r="CO7" s="646"/>
      <c r="CP7" s="646"/>
      <c r="CQ7" s="647"/>
      <c r="CR7" s="630">
        <v>4600043</v>
      </c>
      <c r="CS7" s="631"/>
      <c r="CT7" s="631"/>
      <c r="CU7" s="631"/>
      <c r="CV7" s="631"/>
      <c r="CW7" s="631"/>
      <c r="CX7" s="631"/>
      <c r="CY7" s="632"/>
      <c r="CZ7" s="633">
        <v>14.7</v>
      </c>
      <c r="DA7" s="633"/>
      <c r="DB7" s="633"/>
      <c r="DC7" s="633"/>
      <c r="DD7" s="639">
        <v>192621</v>
      </c>
      <c r="DE7" s="631"/>
      <c r="DF7" s="631"/>
      <c r="DG7" s="631"/>
      <c r="DH7" s="631"/>
      <c r="DI7" s="631"/>
      <c r="DJ7" s="631"/>
      <c r="DK7" s="631"/>
      <c r="DL7" s="631"/>
      <c r="DM7" s="631"/>
      <c r="DN7" s="631"/>
      <c r="DO7" s="631"/>
      <c r="DP7" s="632"/>
      <c r="DQ7" s="639">
        <v>3925863</v>
      </c>
      <c r="DR7" s="631"/>
      <c r="DS7" s="631"/>
      <c r="DT7" s="631"/>
      <c r="DU7" s="631"/>
      <c r="DV7" s="631"/>
      <c r="DW7" s="631"/>
      <c r="DX7" s="631"/>
      <c r="DY7" s="631"/>
      <c r="DZ7" s="631"/>
      <c r="EA7" s="631"/>
      <c r="EB7" s="631"/>
      <c r="EC7" s="640"/>
    </row>
    <row r="8" spans="2:143" ht="11.25" customHeight="1" x14ac:dyDescent="0.15">
      <c r="B8" s="627" t="s">
        <v>235</v>
      </c>
      <c r="C8" s="628"/>
      <c r="D8" s="628"/>
      <c r="E8" s="628"/>
      <c r="F8" s="628"/>
      <c r="G8" s="628"/>
      <c r="H8" s="628"/>
      <c r="I8" s="628"/>
      <c r="J8" s="628"/>
      <c r="K8" s="628"/>
      <c r="L8" s="628"/>
      <c r="M8" s="628"/>
      <c r="N8" s="628"/>
      <c r="O8" s="628"/>
      <c r="P8" s="628"/>
      <c r="Q8" s="629"/>
      <c r="R8" s="630">
        <v>58093</v>
      </c>
      <c r="S8" s="631"/>
      <c r="T8" s="631"/>
      <c r="U8" s="631"/>
      <c r="V8" s="631"/>
      <c r="W8" s="631"/>
      <c r="X8" s="631"/>
      <c r="Y8" s="632"/>
      <c r="Z8" s="633">
        <v>0.2</v>
      </c>
      <c r="AA8" s="633"/>
      <c r="AB8" s="633"/>
      <c r="AC8" s="633"/>
      <c r="AD8" s="634">
        <v>58093</v>
      </c>
      <c r="AE8" s="634"/>
      <c r="AF8" s="634"/>
      <c r="AG8" s="634"/>
      <c r="AH8" s="634"/>
      <c r="AI8" s="634"/>
      <c r="AJ8" s="634"/>
      <c r="AK8" s="634"/>
      <c r="AL8" s="635">
        <v>0.3</v>
      </c>
      <c r="AM8" s="636"/>
      <c r="AN8" s="636"/>
      <c r="AO8" s="637"/>
      <c r="AP8" s="627" t="s">
        <v>236</v>
      </c>
      <c r="AQ8" s="628"/>
      <c r="AR8" s="628"/>
      <c r="AS8" s="628"/>
      <c r="AT8" s="628"/>
      <c r="AU8" s="628"/>
      <c r="AV8" s="628"/>
      <c r="AW8" s="628"/>
      <c r="AX8" s="628"/>
      <c r="AY8" s="628"/>
      <c r="AZ8" s="628"/>
      <c r="BA8" s="628"/>
      <c r="BB8" s="628"/>
      <c r="BC8" s="628"/>
      <c r="BD8" s="628"/>
      <c r="BE8" s="628"/>
      <c r="BF8" s="629"/>
      <c r="BG8" s="630">
        <v>102835</v>
      </c>
      <c r="BH8" s="631"/>
      <c r="BI8" s="631"/>
      <c r="BJ8" s="631"/>
      <c r="BK8" s="631"/>
      <c r="BL8" s="631"/>
      <c r="BM8" s="631"/>
      <c r="BN8" s="632"/>
      <c r="BO8" s="633">
        <v>1.5</v>
      </c>
      <c r="BP8" s="633"/>
      <c r="BQ8" s="633"/>
      <c r="BR8" s="633"/>
      <c r="BS8" s="634" t="s">
        <v>128</v>
      </c>
      <c r="BT8" s="634"/>
      <c r="BU8" s="634"/>
      <c r="BV8" s="634"/>
      <c r="BW8" s="634"/>
      <c r="BX8" s="634"/>
      <c r="BY8" s="634"/>
      <c r="BZ8" s="634"/>
      <c r="CA8" s="634"/>
      <c r="CB8" s="638"/>
      <c r="CD8" s="645" t="s">
        <v>237</v>
      </c>
      <c r="CE8" s="646"/>
      <c r="CF8" s="646"/>
      <c r="CG8" s="646"/>
      <c r="CH8" s="646"/>
      <c r="CI8" s="646"/>
      <c r="CJ8" s="646"/>
      <c r="CK8" s="646"/>
      <c r="CL8" s="646"/>
      <c r="CM8" s="646"/>
      <c r="CN8" s="646"/>
      <c r="CO8" s="646"/>
      <c r="CP8" s="646"/>
      <c r="CQ8" s="647"/>
      <c r="CR8" s="630">
        <v>11193307</v>
      </c>
      <c r="CS8" s="631"/>
      <c r="CT8" s="631"/>
      <c r="CU8" s="631"/>
      <c r="CV8" s="631"/>
      <c r="CW8" s="631"/>
      <c r="CX8" s="631"/>
      <c r="CY8" s="632"/>
      <c r="CZ8" s="633">
        <v>35.700000000000003</v>
      </c>
      <c r="DA8" s="633"/>
      <c r="DB8" s="633"/>
      <c r="DC8" s="633"/>
      <c r="DD8" s="639">
        <v>59990</v>
      </c>
      <c r="DE8" s="631"/>
      <c r="DF8" s="631"/>
      <c r="DG8" s="631"/>
      <c r="DH8" s="631"/>
      <c r="DI8" s="631"/>
      <c r="DJ8" s="631"/>
      <c r="DK8" s="631"/>
      <c r="DL8" s="631"/>
      <c r="DM8" s="631"/>
      <c r="DN8" s="631"/>
      <c r="DO8" s="631"/>
      <c r="DP8" s="632"/>
      <c r="DQ8" s="639">
        <v>5265793</v>
      </c>
      <c r="DR8" s="631"/>
      <c r="DS8" s="631"/>
      <c r="DT8" s="631"/>
      <c r="DU8" s="631"/>
      <c r="DV8" s="631"/>
      <c r="DW8" s="631"/>
      <c r="DX8" s="631"/>
      <c r="DY8" s="631"/>
      <c r="DZ8" s="631"/>
      <c r="EA8" s="631"/>
      <c r="EB8" s="631"/>
      <c r="EC8" s="640"/>
    </row>
    <row r="9" spans="2:143" ht="11.25" customHeight="1" x14ac:dyDescent="0.15">
      <c r="B9" s="627" t="s">
        <v>238</v>
      </c>
      <c r="C9" s="628"/>
      <c r="D9" s="628"/>
      <c r="E9" s="628"/>
      <c r="F9" s="628"/>
      <c r="G9" s="628"/>
      <c r="H9" s="628"/>
      <c r="I9" s="628"/>
      <c r="J9" s="628"/>
      <c r="K9" s="628"/>
      <c r="L9" s="628"/>
      <c r="M9" s="628"/>
      <c r="N9" s="628"/>
      <c r="O9" s="628"/>
      <c r="P9" s="628"/>
      <c r="Q9" s="629"/>
      <c r="R9" s="630">
        <v>64753</v>
      </c>
      <c r="S9" s="631"/>
      <c r="T9" s="631"/>
      <c r="U9" s="631"/>
      <c r="V9" s="631"/>
      <c r="W9" s="631"/>
      <c r="X9" s="631"/>
      <c r="Y9" s="632"/>
      <c r="Z9" s="633">
        <v>0.2</v>
      </c>
      <c r="AA9" s="633"/>
      <c r="AB9" s="633"/>
      <c r="AC9" s="633"/>
      <c r="AD9" s="634">
        <v>64753</v>
      </c>
      <c r="AE9" s="634"/>
      <c r="AF9" s="634"/>
      <c r="AG9" s="634"/>
      <c r="AH9" s="634"/>
      <c r="AI9" s="634"/>
      <c r="AJ9" s="634"/>
      <c r="AK9" s="634"/>
      <c r="AL9" s="635">
        <v>0.4</v>
      </c>
      <c r="AM9" s="636"/>
      <c r="AN9" s="636"/>
      <c r="AO9" s="637"/>
      <c r="AP9" s="627" t="s">
        <v>239</v>
      </c>
      <c r="AQ9" s="628"/>
      <c r="AR9" s="628"/>
      <c r="AS9" s="628"/>
      <c r="AT9" s="628"/>
      <c r="AU9" s="628"/>
      <c r="AV9" s="628"/>
      <c r="AW9" s="628"/>
      <c r="AX9" s="628"/>
      <c r="AY9" s="628"/>
      <c r="AZ9" s="628"/>
      <c r="BA9" s="628"/>
      <c r="BB9" s="628"/>
      <c r="BC9" s="628"/>
      <c r="BD9" s="628"/>
      <c r="BE9" s="628"/>
      <c r="BF9" s="629"/>
      <c r="BG9" s="630">
        <v>2433699</v>
      </c>
      <c r="BH9" s="631"/>
      <c r="BI9" s="631"/>
      <c r="BJ9" s="631"/>
      <c r="BK9" s="631"/>
      <c r="BL9" s="631"/>
      <c r="BM9" s="631"/>
      <c r="BN9" s="632"/>
      <c r="BO9" s="633">
        <v>36.299999999999997</v>
      </c>
      <c r="BP9" s="633"/>
      <c r="BQ9" s="633"/>
      <c r="BR9" s="633"/>
      <c r="BS9" s="634" t="s">
        <v>128</v>
      </c>
      <c r="BT9" s="634"/>
      <c r="BU9" s="634"/>
      <c r="BV9" s="634"/>
      <c r="BW9" s="634"/>
      <c r="BX9" s="634"/>
      <c r="BY9" s="634"/>
      <c r="BZ9" s="634"/>
      <c r="CA9" s="634"/>
      <c r="CB9" s="638"/>
      <c r="CD9" s="645" t="s">
        <v>240</v>
      </c>
      <c r="CE9" s="646"/>
      <c r="CF9" s="646"/>
      <c r="CG9" s="646"/>
      <c r="CH9" s="646"/>
      <c r="CI9" s="646"/>
      <c r="CJ9" s="646"/>
      <c r="CK9" s="646"/>
      <c r="CL9" s="646"/>
      <c r="CM9" s="646"/>
      <c r="CN9" s="646"/>
      <c r="CO9" s="646"/>
      <c r="CP9" s="646"/>
      <c r="CQ9" s="647"/>
      <c r="CR9" s="630">
        <v>3433158</v>
      </c>
      <c r="CS9" s="631"/>
      <c r="CT9" s="631"/>
      <c r="CU9" s="631"/>
      <c r="CV9" s="631"/>
      <c r="CW9" s="631"/>
      <c r="CX9" s="631"/>
      <c r="CY9" s="632"/>
      <c r="CZ9" s="633">
        <v>11</v>
      </c>
      <c r="DA9" s="633"/>
      <c r="DB9" s="633"/>
      <c r="DC9" s="633"/>
      <c r="DD9" s="639">
        <v>149710</v>
      </c>
      <c r="DE9" s="631"/>
      <c r="DF9" s="631"/>
      <c r="DG9" s="631"/>
      <c r="DH9" s="631"/>
      <c r="DI9" s="631"/>
      <c r="DJ9" s="631"/>
      <c r="DK9" s="631"/>
      <c r="DL9" s="631"/>
      <c r="DM9" s="631"/>
      <c r="DN9" s="631"/>
      <c r="DO9" s="631"/>
      <c r="DP9" s="632"/>
      <c r="DQ9" s="639">
        <v>2364356</v>
      </c>
      <c r="DR9" s="631"/>
      <c r="DS9" s="631"/>
      <c r="DT9" s="631"/>
      <c r="DU9" s="631"/>
      <c r="DV9" s="631"/>
      <c r="DW9" s="631"/>
      <c r="DX9" s="631"/>
      <c r="DY9" s="631"/>
      <c r="DZ9" s="631"/>
      <c r="EA9" s="631"/>
      <c r="EB9" s="631"/>
      <c r="EC9" s="640"/>
    </row>
    <row r="10" spans="2:143" ht="11.25" customHeight="1" x14ac:dyDescent="0.15">
      <c r="B10" s="627" t="s">
        <v>241</v>
      </c>
      <c r="C10" s="628"/>
      <c r="D10" s="628"/>
      <c r="E10" s="628"/>
      <c r="F10" s="628"/>
      <c r="G10" s="628"/>
      <c r="H10" s="628"/>
      <c r="I10" s="628"/>
      <c r="J10" s="628"/>
      <c r="K10" s="628"/>
      <c r="L10" s="628"/>
      <c r="M10" s="628"/>
      <c r="N10" s="628"/>
      <c r="O10" s="628"/>
      <c r="P10" s="628"/>
      <c r="Q10" s="629"/>
      <c r="R10" s="630" t="s">
        <v>128</v>
      </c>
      <c r="S10" s="631"/>
      <c r="T10" s="631"/>
      <c r="U10" s="631"/>
      <c r="V10" s="631"/>
      <c r="W10" s="631"/>
      <c r="X10" s="631"/>
      <c r="Y10" s="632"/>
      <c r="Z10" s="633" t="s">
        <v>128</v>
      </c>
      <c r="AA10" s="633"/>
      <c r="AB10" s="633"/>
      <c r="AC10" s="633"/>
      <c r="AD10" s="634" t="s">
        <v>128</v>
      </c>
      <c r="AE10" s="634"/>
      <c r="AF10" s="634"/>
      <c r="AG10" s="634"/>
      <c r="AH10" s="634"/>
      <c r="AI10" s="634"/>
      <c r="AJ10" s="634"/>
      <c r="AK10" s="634"/>
      <c r="AL10" s="635" t="s">
        <v>128</v>
      </c>
      <c r="AM10" s="636"/>
      <c r="AN10" s="636"/>
      <c r="AO10" s="637"/>
      <c r="AP10" s="627" t="s">
        <v>242</v>
      </c>
      <c r="AQ10" s="628"/>
      <c r="AR10" s="628"/>
      <c r="AS10" s="628"/>
      <c r="AT10" s="628"/>
      <c r="AU10" s="628"/>
      <c r="AV10" s="628"/>
      <c r="AW10" s="628"/>
      <c r="AX10" s="628"/>
      <c r="AY10" s="628"/>
      <c r="AZ10" s="628"/>
      <c r="BA10" s="628"/>
      <c r="BB10" s="628"/>
      <c r="BC10" s="628"/>
      <c r="BD10" s="628"/>
      <c r="BE10" s="628"/>
      <c r="BF10" s="629"/>
      <c r="BG10" s="630">
        <v>121677</v>
      </c>
      <c r="BH10" s="631"/>
      <c r="BI10" s="631"/>
      <c r="BJ10" s="631"/>
      <c r="BK10" s="631"/>
      <c r="BL10" s="631"/>
      <c r="BM10" s="631"/>
      <c r="BN10" s="632"/>
      <c r="BO10" s="633">
        <v>1.8</v>
      </c>
      <c r="BP10" s="633"/>
      <c r="BQ10" s="633"/>
      <c r="BR10" s="633"/>
      <c r="BS10" s="634" t="s">
        <v>128</v>
      </c>
      <c r="BT10" s="634"/>
      <c r="BU10" s="634"/>
      <c r="BV10" s="634"/>
      <c r="BW10" s="634"/>
      <c r="BX10" s="634"/>
      <c r="BY10" s="634"/>
      <c r="BZ10" s="634"/>
      <c r="CA10" s="634"/>
      <c r="CB10" s="638"/>
      <c r="CD10" s="645" t="s">
        <v>243</v>
      </c>
      <c r="CE10" s="646"/>
      <c r="CF10" s="646"/>
      <c r="CG10" s="646"/>
      <c r="CH10" s="646"/>
      <c r="CI10" s="646"/>
      <c r="CJ10" s="646"/>
      <c r="CK10" s="646"/>
      <c r="CL10" s="646"/>
      <c r="CM10" s="646"/>
      <c r="CN10" s="646"/>
      <c r="CO10" s="646"/>
      <c r="CP10" s="646"/>
      <c r="CQ10" s="647"/>
      <c r="CR10" s="630">
        <v>231</v>
      </c>
      <c r="CS10" s="631"/>
      <c r="CT10" s="631"/>
      <c r="CU10" s="631"/>
      <c r="CV10" s="631"/>
      <c r="CW10" s="631"/>
      <c r="CX10" s="631"/>
      <c r="CY10" s="632"/>
      <c r="CZ10" s="633">
        <v>0</v>
      </c>
      <c r="DA10" s="633"/>
      <c r="DB10" s="633"/>
      <c r="DC10" s="633"/>
      <c r="DD10" s="639" t="s">
        <v>128</v>
      </c>
      <c r="DE10" s="631"/>
      <c r="DF10" s="631"/>
      <c r="DG10" s="631"/>
      <c r="DH10" s="631"/>
      <c r="DI10" s="631"/>
      <c r="DJ10" s="631"/>
      <c r="DK10" s="631"/>
      <c r="DL10" s="631"/>
      <c r="DM10" s="631"/>
      <c r="DN10" s="631"/>
      <c r="DO10" s="631"/>
      <c r="DP10" s="632"/>
      <c r="DQ10" s="639">
        <v>231</v>
      </c>
      <c r="DR10" s="631"/>
      <c r="DS10" s="631"/>
      <c r="DT10" s="631"/>
      <c r="DU10" s="631"/>
      <c r="DV10" s="631"/>
      <c r="DW10" s="631"/>
      <c r="DX10" s="631"/>
      <c r="DY10" s="631"/>
      <c r="DZ10" s="631"/>
      <c r="EA10" s="631"/>
      <c r="EB10" s="631"/>
      <c r="EC10" s="640"/>
    </row>
    <row r="11" spans="2:143" ht="11.25" customHeight="1" x14ac:dyDescent="0.15">
      <c r="B11" s="627" t="s">
        <v>244</v>
      </c>
      <c r="C11" s="628"/>
      <c r="D11" s="628"/>
      <c r="E11" s="628"/>
      <c r="F11" s="628"/>
      <c r="G11" s="628"/>
      <c r="H11" s="628"/>
      <c r="I11" s="628"/>
      <c r="J11" s="628"/>
      <c r="K11" s="628"/>
      <c r="L11" s="628"/>
      <c r="M11" s="628"/>
      <c r="N11" s="628"/>
      <c r="O11" s="628"/>
      <c r="P11" s="628"/>
      <c r="Q11" s="629"/>
      <c r="R11" s="630">
        <v>1347680</v>
      </c>
      <c r="S11" s="631"/>
      <c r="T11" s="631"/>
      <c r="U11" s="631"/>
      <c r="V11" s="631"/>
      <c r="W11" s="631"/>
      <c r="X11" s="631"/>
      <c r="Y11" s="632"/>
      <c r="Z11" s="635">
        <v>4.0999999999999996</v>
      </c>
      <c r="AA11" s="636"/>
      <c r="AB11" s="636"/>
      <c r="AC11" s="648"/>
      <c r="AD11" s="639">
        <v>1347680</v>
      </c>
      <c r="AE11" s="631"/>
      <c r="AF11" s="631"/>
      <c r="AG11" s="631"/>
      <c r="AH11" s="631"/>
      <c r="AI11" s="631"/>
      <c r="AJ11" s="631"/>
      <c r="AK11" s="632"/>
      <c r="AL11" s="635">
        <v>7.3</v>
      </c>
      <c r="AM11" s="636"/>
      <c r="AN11" s="636"/>
      <c r="AO11" s="637"/>
      <c r="AP11" s="627" t="s">
        <v>245</v>
      </c>
      <c r="AQ11" s="628"/>
      <c r="AR11" s="628"/>
      <c r="AS11" s="628"/>
      <c r="AT11" s="628"/>
      <c r="AU11" s="628"/>
      <c r="AV11" s="628"/>
      <c r="AW11" s="628"/>
      <c r="AX11" s="628"/>
      <c r="AY11" s="628"/>
      <c r="AZ11" s="628"/>
      <c r="BA11" s="628"/>
      <c r="BB11" s="628"/>
      <c r="BC11" s="628"/>
      <c r="BD11" s="628"/>
      <c r="BE11" s="628"/>
      <c r="BF11" s="629"/>
      <c r="BG11" s="630">
        <v>228163</v>
      </c>
      <c r="BH11" s="631"/>
      <c r="BI11" s="631"/>
      <c r="BJ11" s="631"/>
      <c r="BK11" s="631"/>
      <c r="BL11" s="631"/>
      <c r="BM11" s="631"/>
      <c r="BN11" s="632"/>
      <c r="BO11" s="633">
        <v>3.4</v>
      </c>
      <c r="BP11" s="633"/>
      <c r="BQ11" s="633"/>
      <c r="BR11" s="633"/>
      <c r="BS11" s="634">
        <v>61219</v>
      </c>
      <c r="BT11" s="634"/>
      <c r="BU11" s="634"/>
      <c r="BV11" s="634"/>
      <c r="BW11" s="634"/>
      <c r="BX11" s="634"/>
      <c r="BY11" s="634"/>
      <c r="BZ11" s="634"/>
      <c r="CA11" s="634"/>
      <c r="CB11" s="638"/>
      <c r="CD11" s="645" t="s">
        <v>246</v>
      </c>
      <c r="CE11" s="646"/>
      <c r="CF11" s="646"/>
      <c r="CG11" s="646"/>
      <c r="CH11" s="646"/>
      <c r="CI11" s="646"/>
      <c r="CJ11" s="646"/>
      <c r="CK11" s="646"/>
      <c r="CL11" s="646"/>
      <c r="CM11" s="646"/>
      <c r="CN11" s="646"/>
      <c r="CO11" s="646"/>
      <c r="CP11" s="646"/>
      <c r="CQ11" s="647"/>
      <c r="CR11" s="630">
        <v>1266198</v>
      </c>
      <c r="CS11" s="631"/>
      <c r="CT11" s="631"/>
      <c r="CU11" s="631"/>
      <c r="CV11" s="631"/>
      <c r="CW11" s="631"/>
      <c r="CX11" s="631"/>
      <c r="CY11" s="632"/>
      <c r="CZ11" s="633">
        <v>4</v>
      </c>
      <c r="DA11" s="633"/>
      <c r="DB11" s="633"/>
      <c r="DC11" s="633"/>
      <c r="DD11" s="639">
        <v>628283</v>
      </c>
      <c r="DE11" s="631"/>
      <c r="DF11" s="631"/>
      <c r="DG11" s="631"/>
      <c r="DH11" s="631"/>
      <c r="DI11" s="631"/>
      <c r="DJ11" s="631"/>
      <c r="DK11" s="631"/>
      <c r="DL11" s="631"/>
      <c r="DM11" s="631"/>
      <c r="DN11" s="631"/>
      <c r="DO11" s="631"/>
      <c r="DP11" s="632"/>
      <c r="DQ11" s="639">
        <v>511998</v>
      </c>
      <c r="DR11" s="631"/>
      <c r="DS11" s="631"/>
      <c r="DT11" s="631"/>
      <c r="DU11" s="631"/>
      <c r="DV11" s="631"/>
      <c r="DW11" s="631"/>
      <c r="DX11" s="631"/>
      <c r="DY11" s="631"/>
      <c r="DZ11" s="631"/>
      <c r="EA11" s="631"/>
      <c r="EB11" s="631"/>
      <c r="EC11" s="640"/>
    </row>
    <row r="12" spans="2:143" ht="11.25" customHeight="1" x14ac:dyDescent="0.15">
      <c r="B12" s="627" t="s">
        <v>247</v>
      </c>
      <c r="C12" s="628"/>
      <c r="D12" s="628"/>
      <c r="E12" s="628"/>
      <c r="F12" s="628"/>
      <c r="G12" s="628"/>
      <c r="H12" s="628"/>
      <c r="I12" s="628"/>
      <c r="J12" s="628"/>
      <c r="K12" s="628"/>
      <c r="L12" s="628"/>
      <c r="M12" s="628"/>
      <c r="N12" s="628"/>
      <c r="O12" s="628"/>
      <c r="P12" s="628"/>
      <c r="Q12" s="629"/>
      <c r="R12" s="630">
        <v>28587</v>
      </c>
      <c r="S12" s="631"/>
      <c r="T12" s="631"/>
      <c r="U12" s="631"/>
      <c r="V12" s="631"/>
      <c r="W12" s="631"/>
      <c r="X12" s="631"/>
      <c r="Y12" s="632"/>
      <c r="Z12" s="633">
        <v>0.1</v>
      </c>
      <c r="AA12" s="633"/>
      <c r="AB12" s="633"/>
      <c r="AC12" s="633"/>
      <c r="AD12" s="634">
        <v>28587</v>
      </c>
      <c r="AE12" s="634"/>
      <c r="AF12" s="634"/>
      <c r="AG12" s="634"/>
      <c r="AH12" s="634"/>
      <c r="AI12" s="634"/>
      <c r="AJ12" s="634"/>
      <c r="AK12" s="634"/>
      <c r="AL12" s="635">
        <v>0.2</v>
      </c>
      <c r="AM12" s="636"/>
      <c r="AN12" s="636"/>
      <c r="AO12" s="637"/>
      <c r="AP12" s="627" t="s">
        <v>248</v>
      </c>
      <c r="AQ12" s="628"/>
      <c r="AR12" s="628"/>
      <c r="AS12" s="628"/>
      <c r="AT12" s="628"/>
      <c r="AU12" s="628"/>
      <c r="AV12" s="628"/>
      <c r="AW12" s="628"/>
      <c r="AX12" s="628"/>
      <c r="AY12" s="628"/>
      <c r="AZ12" s="628"/>
      <c r="BA12" s="628"/>
      <c r="BB12" s="628"/>
      <c r="BC12" s="628"/>
      <c r="BD12" s="628"/>
      <c r="BE12" s="628"/>
      <c r="BF12" s="629"/>
      <c r="BG12" s="630">
        <v>2854483</v>
      </c>
      <c r="BH12" s="631"/>
      <c r="BI12" s="631"/>
      <c r="BJ12" s="631"/>
      <c r="BK12" s="631"/>
      <c r="BL12" s="631"/>
      <c r="BM12" s="631"/>
      <c r="BN12" s="632"/>
      <c r="BO12" s="633">
        <v>42.5</v>
      </c>
      <c r="BP12" s="633"/>
      <c r="BQ12" s="633"/>
      <c r="BR12" s="633"/>
      <c r="BS12" s="634" t="s">
        <v>128</v>
      </c>
      <c r="BT12" s="634"/>
      <c r="BU12" s="634"/>
      <c r="BV12" s="634"/>
      <c r="BW12" s="634"/>
      <c r="BX12" s="634"/>
      <c r="BY12" s="634"/>
      <c r="BZ12" s="634"/>
      <c r="CA12" s="634"/>
      <c r="CB12" s="638"/>
      <c r="CD12" s="645" t="s">
        <v>249</v>
      </c>
      <c r="CE12" s="646"/>
      <c r="CF12" s="646"/>
      <c r="CG12" s="646"/>
      <c r="CH12" s="646"/>
      <c r="CI12" s="646"/>
      <c r="CJ12" s="646"/>
      <c r="CK12" s="646"/>
      <c r="CL12" s="646"/>
      <c r="CM12" s="646"/>
      <c r="CN12" s="646"/>
      <c r="CO12" s="646"/>
      <c r="CP12" s="646"/>
      <c r="CQ12" s="647"/>
      <c r="CR12" s="630">
        <v>991085</v>
      </c>
      <c r="CS12" s="631"/>
      <c r="CT12" s="631"/>
      <c r="CU12" s="631"/>
      <c r="CV12" s="631"/>
      <c r="CW12" s="631"/>
      <c r="CX12" s="631"/>
      <c r="CY12" s="632"/>
      <c r="CZ12" s="633">
        <v>3.2</v>
      </c>
      <c r="DA12" s="633"/>
      <c r="DB12" s="633"/>
      <c r="DC12" s="633"/>
      <c r="DD12" s="639">
        <v>70538</v>
      </c>
      <c r="DE12" s="631"/>
      <c r="DF12" s="631"/>
      <c r="DG12" s="631"/>
      <c r="DH12" s="631"/>
      <c r="DI12" s="631"/>
      <c r="DJ12" s="631"/>
      <c r="DK12" s="631"/>
      <c r="DL12" s="631"/>
      <c r="DM12" s="631"/>
      <c r="DN12" s="631"/>
      <c r="DO12" s="631"/>
      <c r="DP12" s="632"/>
      <c r="DQ12" s="639">
        <v>815491</v>
      </c>
      <c r="DR12" s="631"/>
      <c r="DS12" s="631"/>
      <c r="DT12" s="631"/>
      <c r="DU12" s="631"/>
      <c r="DV12" s="631"/>
      <c r="DW12" s="631"/>
      <c r="DX12" s="631"/>
      <c r="DY12" s="631"/>
      <c r="DZ12" s="631"/>
      <c r="EA12" s="631"/>
      <c r="EB12" s="631"/>
      <c r="EC12" s="640"/>
    </row>
    <row r="13" spans="2:143" ht="11.25" customHeight="1" x14ac:dyDescent="0.15">
      <c r="B13" s="627" t="s">
        <v>250</v>
      </c>
      <c r="C13" s="628"/>
      <c r="D13" s="628"/>
      <c r="E13" s="628"/>
      <c r="F13" s="628"/>
      <c r="G13" s="628"/>
      <c r="H13" s="628"/>
      <c r="I13" s="628"/>
      <c r="J13" s="628"/>
      <c r="K13" s="628"/>
      <c r="L13" s="628"/>
      <c r="M13" s="628"/>
      <c r="N13" s="628"/>
      <c r="O13" s="628"/>
      <c r="P13" s="628"/>
      <c r="Q13" s="629"/>
      <c r="R13" s="630" t="s">
        <v>128</v>
      </c>
      <c r="S13" s="631"/>
      <c r="T13" s="631"/>
      <c r="U13" s="631"/>
      <c r="V13" s="631"/>
      <c r="W13" s="631"/>
      <c r="X13" s="631"/>
      <c r="Y13" s="632"/>
      <c r="Z13" s="633" t="s">
        <v>128</v>
      </c>
      <c r="AA13" s="633"/>
      <c r="AB13" s="633"/>
      <c r="AC13" s="633"/>
      <c r="AD13" s="634" t="s">
        <v>128</v>
      </c>
      <c r="AE13" s="634"/>
      <c r="AF13" s="634"/>
      <c r="AG13" s="634"/>
      <c r="AH13" s="634"/>
      <c r="AI13" s="634"/>
      <c r="AJ13" s="634"/>
      <c r="AK13" s="634"/>
      <c r="AL13" s="635" t="s">
        <v>128</v>
      </c>
      <c r="AM13" s="636"/>
      <c r="AN13" s="636"/>
      <c r="AO13" s="637"/>
      <c r="AP13" s="627" t="s">
        <v>251</v>
      </c>
      <c r="AQ13" s="628"/>
      <c r="AR13" s="628"/>
      <c r="AS13" s="628"/>
      <c r="AT13" s="628"/>
      <c r="AU13" s="628"/>
      <c r="AV13" s="628"/>
      <c r="AW13" s="628"/>
      <c r="AX13" s="628"/>
      <c r="AY13" s="628"/>
      <c r="AZ13" s="628"/>
      <c r="BA13" s="628"/>
      <c r="BB13" s="628"/>
      <c r="BC13" s="628"/>
      <c r="BD13" s="628"/>
      <c r="BE13" s="628"/>
      <c r="BF13" s="629"/>
      <c r="BG13" s="630">
        <v>2848492</v>
      </c>
      <c r="BH13" s="631"/>
      <c r="BI13" s="631"/>
      <c r="BJ13" s="631"/>
      <c r="BK13" s="631"/>
      <c r="BL13" s="631"/>
      <c r="BM13" s="631"/>
      <c r="BN13" s="632"/>
      <c r="BO13" s="633">
        <v>42.5</v>
      </c>
      <c r="BP13" s="633"/>
      <c r="BQ13" s="633"/>
      <c r="BR13" s="633"/>
      <c r="BS13" s="634" t="s">
        <v>128</v>
      </c>
      <c r="BT13" s="634"/>
      <c r="BU13" s="634"/>
      <c r="BV13" s="634"/>
      <c r="BW13" s="634"/>
      <c r="BX13" s="634"/>
      <c r="BY13" s="634"/>
      <c r="BZ13" s="634"/>
      <c r="CA13" s="634"/>
      <c r="CB13" s="638"/>
      <c r="CD13" s="645" t="s">
        <v>252</v>
      </c>
      <c r="CE13" s="646"/>
      <c r="CF13" s="646"/>
      <c r="CG13" s="646"/>
      <c r="CH13" s="646"/>
      <c r="CI13" s="646"/>
      <c r="CJ13" s="646"/>
      <c r="CK13" s="646"/>
      <c r="CL13" s="646"/>
      <c r="CM13" s="646"/>
      <c r="CN13" s="646"/>
      <c r="CO13" s="646"/>
      <c r="CP13" s="646"/>
      <c r="CQ13" s="647"/>
      <c r="CR13" s="630">
        <v>2260580</v>
      </c>
      <c r="CS13" s="631"/>
      <c r="CT13" s="631"/>
      <c r="CU13" s="631"/>
      <c r="CV13" s="631"/>
      <c r="CW13" s="631"/>
      <c r="CX13" s="631"/>
      <c r="CY13" s="632"/>
      <c r="CZ13" s="633">
        <v>7.2</v>
      </c>
      <c r="DA13" s="633"/>
      <c r="DB13" s="633"/>
      <c r="DC13" s="633"/>
      <c r="DD13" s="639">
        <v>950096</v>
      </c>
      <c r="DE13" s="631"/>
      <c r="DF13" s="631"/>
      <c r="DG13" s="631"/>
      <c r="DH13" s="631"/>
      <c r="DI13" s="631"/>
      <c r="DJ13" s="631"/>
      <c r="DK13" s="631"/>
      <c r="DL13" s="631"/>
      <c r="DM13" s="631"/>
      <c r="DN13" s="631"/>
      <c r="DO13" s="631"/>
      <c r="DP13" s="632"/>
      <c r="DQ13" s="639">
        <v>1545090</v>
      </c>
      <c r="DR13" s="631"/>
      <c r="DS13" s="631"/>
      <c r="DT13" s="631"/>
      <c r="DU13" s="631"/>
      <c r="DV13" s="631"/>
      <c r="DW13" s="631"/>
      <c r="DX13" s="631"/>
      <c r="DY13" s="631"/>
      <c r="DZ13" s="631"/>
      <c r="EA13" s="631"/>
      <c r="EB13" s="631"/>
      <c r="EC13" s="640"/>
    </row>
    <row r="14" spans="2:143" ht="11.25" customHeight="1" x14ac:dyDescent="0.15">
      <c r="B14" s="627" t="s">
        <v>253</v>
      </c>
      <c r="C14" s="628"/>
      <c r="D14" s="628"/>
      <c r="E14" s="628"/>
      <c r="F14" s="628"/>
      <c r="G14" s="628"/>
      <c r="H14" s="628"/>
      <c r="I14" s="628"/>
      <c r="J14" s="628"/>
      <c r="K14" s="628"/>
      <c r="L14" s="628"/>
      <c r="M14" s="628"/>
      <c r="N14" s="628"/>
      <c r="O14" s="628"/>
      <c r="P14" s="628"/>
      <c r="Q14" s="629"/>
      <c r="R14" s="630" t="s">
        <v>128</v>
      </c>
      <c r="S14" s="631"/>
      <c r="T14" s="631"/>
      <c r="U14" s="631"/>
      <c r="V14" s="631"/>
      <c r="W14" s="631"/>
      <c r="X14" s="631"/>
      <c r="Y14" s="632"/>
      <c r="Z14" s="633" t="s">
        <v>128</v>
      </c>
      <c r="AA14" s="633"/>
      <c r="AB14" s="633"/>
      <c r="AC14" s="633"/>
      <c r="AD14" s="634" t="s">
        <v>128</v>
      </c>
      <c r="AE14" s="634"/>
      <c r="AF14" s="634"/>
      <c r="AG14" s="634"/>
      <c r="AH14" s="634"/>
      <c r="AI14" s="634"/>
      <c r="AJ14" s="634"/>
      <c r="AK14" s="634"/>
      <c r="AL14" s="635" t="s">
        <v>128</v>
      </c>
      <c r="AM14" s="636"/>
      <c r="AN14" s="636"/>
      <c r="AO14" s="637"/>
      <c r="AP14" s="627" t="s">
        <v>254</v>
      </c>
      <c r="AQ14" s="628"/>
      <c r="AR14" s="628"/>
      <c r="AS14" s="628"/>
      <c r="AT14" s="628"/>
      <c r="AU14" s="628"/>
      <c r="AV14" s="628"/>
      <c r="AW14" s="628"/>
      <c r="AX14" s="628"/>
      <c r="AY14" s="628"/>
      <c r="AZ14" s="628"/>
      <c r="BA14" s="628"/>
      <c r="BB14" s="628"/>
      <c r="BC14" s="628"/>
      <c r="BD14" s="628"/>
      <c r="BE14" s="628"/>
      <c r="BF14" s="629"/>
      <c r="BG14" s="630">
        <v>278386</v>
      </c>
      <c r="BH14" s="631"/>
      <c r="BI14" s="631"/>
      <c r="BJ14" s="631"/>
      <c r="BK14" s="631"/>
      <c r="BL14" s="631"/>
      <c r="BM14" s="631"/>
      <c r="BN14" s="632"/>
      <c r="BO14" s="633">
        <v>4.0999999999999996</v>
      </c>
      <c r="BP14" s="633"/>
      <c r="BQ14" s="633"/>
      <c r="BR14" s="633"/>
      <c r="BS14" s="634" t="s">
        <v>128</v>
      </c>
      <c r="BT14" s="634"/>
      <c r="BU14" s="634"/>
      <c r="BV14" s="634"/>
      <c r="BW14" s="634"/>
      <c r="BX14" s="634"/>
      <c r="BY14" s="634"/>
      <c r="BZ14" s="634"/>
      <c r="CA14" s="634"/>
      <c r="CB14" s="638"/>
      <c r="CD14" s="645" t="s">
        <v>255</v>
      </c>
      <c r="CE14" s="646"/>
      <c r="CF14" s="646"/>
      <c r="CG14" s="646"/>
      <c r="CH14" s="646"/>
      <c r="CI14" s="646"/>
      <c r="CJ14" s="646"/>
      <c r="CK14" s="646"/>
      <c r="CL14" s="646"/>
      <c r="CM14" s="646"/>
      <c r="CN14" s="646"/>
      <c r="CO14" s="646"/>
      <c r="CP14" s="646"/>
      <c r="CQ14" s="647"/>
      <c r="CR14" s="630">
        <v>1137635</v>
      </c>
      <c r="CS14" s="631"/>
      <c r="CT14" s="631"/>
      <c r="CU14" s="631"/>
      <c r="CV14" s="631"/>
      <c r="CW14" s="631"/>
      <c r="CX14" s="631"/>
      <c r="CY14" s="632"/>
      <c r="CZ14" s="633">
        <v>3.6</v>
      </c>
      <c r="DA14" s="633"/>
      <c r="DB14" s="633"/>
      <c r="DC14" s="633"/>
      <c r="DD14" s="639">
        <v>108129</v>
      </c>
      <c r="DE14" s="631"/>
      <c r="DF14" s="631"/>
      <c r="DG14" s="631"/>
      <c r="DH14" s="631"/>
      <c r="DI14" s="631"/>
      <c r="DJ14" s="631"/>
      <c r="DK14" s="631"/>
      <c r="DL14" s="631"/>
      <c r="DM14" s="631"/>
      <c r="DN14" s="631"/>
      <c r="DO14" s="631"/>
      <c r="DP14" s="632"/>
      <c r="DQ14" s="639">
        <v>997664</v>
      </c>
      <c r="DR14" s="631"/>
      <c r="DS14" s="631"/>
      <c r="DT14" s="631"/>
      <c r="DU14" s="631"/>
      <c r="DV14" s="631"/>
      <c r="DW14" s="631"/>
      <c r="DX14" s="631"/>
      <c r="DY14" s="631"/>
      <c r="DZ14" s="631"/>
      <c r="EA14" s="631"/>
      <c r="EB14" s="631"/>
      <c r="EC14" s="640"/>
    </row>
    <row r="15" spans="2:143" ht="11.25" customHeight="1" x14ac:dyDescent="0.15">
      <c r="B15" s="627" t="s">
        <v>256</v>
      </c>
      <c r="C15" s="628"/>
      <c r="D15" s="628"/>
      <c r="E15" s="628"/>
      <c r="F15" s="628"/>
      <c r="G15" s="628"/>
      <c r="H15" s="628"/>
      <c r="I15" s="628"/>
      <c r="J15" s="628"/>
      <c r="K15" s="628"/>
      <c r="L15" s="628"/>
      <c r="M15" s="628"/>
      <c r="N15" s="628"/>
      <c r="O15" s="628"/>
      <c r="P15" s="628"/>
      <c r="Q15" s="629"/>
      <c r="R15" s="630" t="s">
        <v>128</v>
      </c>
      <c r="S15" s="631"/>
      <c r="T15" s="631"/>
      <c r="U15" s="631"/>
      <c r="V15" s="631"/>
      <c r="W15" s="631"/>
      <c r="X15" s="631"/>
      <c r="Y15" s="632"/>
      <c r="Z15" s="633" t="s">
        <v>128</v>
      </c>
      <c r="AA15" s="633"/>
      <c r="AB15" s="633"/>
      <c r="AC15" s="633"/>
      <c r="AD15" s="634" t="s">
        <v>128</v>
      </c>
      <c r="AE15" s="634"/>
      <c r="AF15" s="634"/>
      <c r="AG15" s="634"/>
      <c r="AH15" s="634"/>
      <c r="AI15" s="634"/>
      <c r="AJ15" s="634"/>
      <c r="AK15" s="634"/>
      <c r="AL15" s="635" t="s">
        <v>128</v>
      </c>
      <c r="AM15" s="636"/>
      <c r="AN15" s="636"/>
      <c r="AO15" s="637"/>
      <c r="AP15" s="627" t="s">
        <v>257</v>
      </c>
      <c r="AQ15" s="628"/>
      <c r="AR15" s="628"/>
      <c r="AS15" s="628"/>
      <c r="AT15" s="628"/>
      <c r="AU15" s="628"/>
      <c r="AV15" s="628"/>
      <c r="AW15" s="628"/>
      <c r="AX15" s="628"/>
      <c r="AY15" s="628"/>
      <c r="AZ15" s="628"/>
      <c r="BA15" s="628"/>
      <c r="BB15" s="628"/>
      <c r="BC15" s="628"/>
      <c r="BD15" s="628"/>
      <c r="BE15" s="628"/>
      <c r="BF15" s="629"/>
      <c r="BG15" s="630">
        <v>353806</v>
      </c>
      <c r="BH15" s="631"/>
      <c r="BI15" s="631"/>
      <c r="BJ15" s="631"/>
      <c r="BK15" s="631"/>
      <c r="BL15" s="631"/>
      <c r="BM15" s="631"/>
      <c r="BN15" s="632"/>
      <c r="BO15" s="633">
        <v>5.3</v>
      </c>
      <c r="BP15" s="633"/>
      <c r="BQ15" s="633"/>
      <c r="BR15" s="633"/>
      <c r="BS15" s="634" t="s">
        <v>128</v>
      </c>
      <c r="BT15" s="634"/>
      <c r="BU15" s="634"/>
      <c r="BV15" s="634"/>
      <c r="BW15" s="634"/>
      <c r="BX15" s="634"/>
      <c r="BY15" s="634"/>
      <c r="BZ15" s="634"/>
      <c r="CA15" s="634"/>
      <c r="CB15" s="638"/>
      <c r="CD15" s="645" t="s">
        <v>258</v>
      </c>
      <c r="CE15" s="646"/>
      <c r="CF15" s="646"/>
      <c r="CG15" s="646"/>
      <c r="CH15" s="646"/>
      <c r="CI15" s="646"/>
      <c r="CJ15" s="646"/>
      <c r="CK15" s="646"/>
      <c r="CL15" s="646"/>
      <c r="CM15" s="646"/>
      <c r="CN15" s="646"/>
      <c r="CO15" s="646"/>
      <c r="CP15" s="646"/>
      <c r="CQ15" s="647"/>
      <c r="CR15" s="630">
        <v>2835435</v>
      </c>
      <c r="CS15" s="631"/>
      <c r="CT15" s="631"/>
      <c r="CU15" s="631"/>
      <c r="CV15" s="631"/>
      <c r="CW15" s="631"/>
      <c r="CX15" s="631"/>
      <c r="CY15" s="632"/>
      <c r="CZ15" s="633">
        <v>9.1</v>
      </c>
      <c r="DA15" s="633"/>
      <c r="DB15" s="633"/>
      <c r="DC15" s="633"/>
      <c r="DD15" s="639">
        <v>637022</v>
      </c>
      <c r="DE15" s="631"/>
      <c r="DF15" s="631"/>
      <c r="DG15" s="631"/>
      <c r="DH15" s="631"/>
      <c r="DI15" s="631"/>
      <c r="DJ15" s="631"/>
      <c r="DK15" s="631"/>
      <c r="DL15" s="631"/>
      <c r="DM15" s="631"/>
      <c r="DN15" s="631"/>
      <c r="DO15" s="631"/>
      <c r="DP15" s="632"/>
      <c r="DQ15" s="639">
        <v>1954111</v>
      </c>
      <c r="DR15" s="631"/>
      <c r="DS15" s="631"/>
      <c r="DT15" s="631"/>
      <c r="DU15" s="631"/>
      <c r="DV15" s="631"/>
      <c r="DW15" s="631"/>
      <c r="DX15" s="631"/>
      <c r="DY15" s="631"/>
      <c r="DZ15" s="631"/>
      <c r="EA15" s="631"/>
      <c r="EB15" s="631"/>
      <c r="EC15" s="640"/>
    </row>
    <row r="16" spans="2:143" ht="11.25" customHeight="1" x14ac:dyDescent="0.15">
      <c r="B16" s="627" t="s">
        <v>259</v>
      </c>
      <c r="C16" s="628"/>
      <c r="D16" s="628"/>
      <c r="E16" s="628"/>
      <c r="F16" s="628"/>
      <c r="G16" s="628"/>
      <c r="H16" s="628"/>
      <c r="I16" s="628"/>
      <c r="J16" s="628"/>
      <c r="K16" s="628"/>
      <c r="L16" s="628"/>
      <c r="M16" s="628"/>
      <c r="N16" s="628"/>
      <c r="O16" s="628"/>
      <c r="P16" s="628"/>
      <c r="Q16" s="629"/>
      <c r="R16" s="630">
        <v>22481</v>
      </c>
      <c r="S16" s="631"/>
      <c r="T16" s="631"/>
      <c r="U16" s="631"/>
      <c r="V16" s="631"/>
      <c r="W16" s="631"/>
      <c r="X16" s="631"/>
      <c r="Y16" s="632"/>
      <c r="Z16" s="633">
        <v>0.1</v>
      </c>
      <c r="AA16" s="633"/>
      <c r="AB16" s="633"/>
      <c r="AC16" s="633"/>
      <c r="AD16" s="634">
        <v>22481</v>
      </c>
      <c r="AE16" s="634"/>
      <c r="AF16" s="634"/>
      <c r="AG16" s="634"/>
      <c r="AH16" s="634"/>
      <c r="AI16" s="634"/>
      <c r="AJ16" s="634"/>
      <c r="AK16" s="634"/>
      <c r="AL16" s="635">
        <v>0.1</v>
      </c>
      <c r="AM16" s="636"/>
      <c r="AN16" s="636"/>
      <c r="AO16" s="637"/>
      <c r="AP16" s="627" t="s">
        <v>260</v>
      </c>
      <c r="AQ16" s="628"/>
      <c r="AR16" s="628"/>
      <c r="AS16" s="628"/>
      <c r="AT16" s="628"/>
      <c r="AU16" s="628"/>
      <c r="AV16" s="628"/>
      <c r="AW16" s="628"/>
      <c r="AX16" s="628"/>
      <c r="AY16" s="628"/>
      <c r="AZ16" s="628"/>
      <c r="BA16" s="628"/>
      <c r="BB16" s="628"/>
      <c r="BC16" s="628"/>
      <c r="BD16" s="628"/>
      <c r="BE16" s="628"/>
      <c r="BF16" s="629"/>
      <c r="BG16" s="630" t="s">
        <v>128</v>
      </c>
      <c r="BH16" s="631"/>
      <c r="BI16" s="631"/>
      <c r="BJ16" s="631"/>
      <c r="BK16" s="631"/>
      <c r="BL16" s="631"/>
      <c r="BM16" s="631"/>
      <c r="BN16" s="632"/>
      <c r="BO16" s="633" t="s">
        <v>128</v>
      </c>
      <c r="BP16" s="633"/>
      <c r="BQ16" s="633"/>
      <c r="BR16" s="633"/>
      <c r="BS16" s="634" t="s">
        <v>128</v>
      </c>
      <c r="BT16" s="634"/>
      <c r="BU16" s="634"/>
      <c r="BV16" s="634"/>
      <c r="BW16" s="634"/>
      <c r="BX16" s="634"/>
      <c r="BY16" s="634"/>
      <c r="BZ16" s="634"/>
      <c r="CA16" s="634"/>
      <c r="CB16" s="638"/>
      <c r="CD16" s="645" t="s">
        <v>261</v>
      </c>
      <c r="CE16" s="646"/>
      <c r="CF16" s="646"/>
      <c r="CG16" s="646"/>
      <c r="CH16" s="646"/>
      <c r="CI16" s="646"/>
      <c r="CJ16" s="646"/>
      <c r="CK16" s="646"/>
      <c r="CL16" s="646"/>
      <c r="CM16" s="646"/>
      <c r="CN16" s="646"/>
      <c r="CO16" s="646"/>
      <c r="CP16" s="646"/>
      <c r="CQ16" s="647"/>
      <c r="CR16" s="630">
        <v>35381</v>
      </c>
      <c r="CS16" s="631"/>
      <c r="CT16" s="631"/>
      <c r="CU16" s="631"/>
      <c r="CV16" s="631"/>
      <c r="CW16" s="631"/>
      <c r="CX16" s="631"/>
      <c r="CY16" s="632"/>
      <c r="CZ16" s="633">
        <v>0.1</v>
      </c>
      <c r="DA16" s="633"/>
      <c r="DB16" s="633"/>
      <c r="DC16" s="633"/>
      <c r="DD16" s="639" t="s">
        <v>128</v>
      </c>
      <c r="DE16" s="631"/>
      <c r="DF16" s="631"/>
      <c r="DG16" s="631"/>
      <c r="DH16" s="631"/>
      <c r="DI16" s="631"/>
      <c r="DJ16" s="631"/>
      <c r="DK16" s="631"/>
      <c r="DL16" s="631"/>
      <c r="DM16" s="631"/>
      <c r="DN16" s="631"/>
      <c r="DO16" s="631"/>
      <c r="DP16" s="632"/>
      <c r="DQ16" s="639">
        <v>5952</v>
      </c>
      <c r="DR16" s="631"/>
      <c r="DS16" s="631"/>
      <c r="DT16" s="631"/>
      <c r="DU16" s="631"/>
      <c r="DV16" s="631"/>
      <c r="DW16" s="631"/>
      <c r="DX16" s="631"/>
      <c r="DY16" s="631"/>
      <c r="DZ16" s="631"/>
      <c r="EA16" s="631"/>
      <c r="EB16" s="631"/>
      <c r="EC16" s="640"/>
    </row>
    <row r="17" spans="2:133" ht="11.25" customHeight="1" x14ac:dyDescent="0.15">
      <c r="B17" s="627" t="s">
        <v>262</v>
      </c>
      <c r="C17" s="628"/>
      <c r="D17" s="628"/>
      <c r="E17" s="628"/>
      <c r="F17" s="628"/>
      <c r="G17" s="628"/>
      <c r="H17" s="628"/>
      <c r="I17" s="628"/>
      <c r="J17" s="628"/>
      <c r="K17" s="628"/>
      <c r="L17" s="628"/>
      <c r="M17" s="628"/>
      <c r="N17" s="628"/>
      <c r="O17" s="628"/>
      <c r="P17" s="628"/>
      <c r="Q17" s="629"/>
      <c r="R17" s="630">
        <v>64550</v>
      </c>
      <c r="S17" s="631"/>
      <c r="T17" s="631"/>
      <c r="U17" s="631"/>
      <c r="V17" s="631"/>
      <c r="W17" s="631"/>
      <c r="X17" s="631"/>
      <c r="Y17" s="632"/>
      <c r="Z17" s="633">
        <v>0.2</v>
      </c>
      <c r="AA17" s="633"/>
      <c r="AB17" s="633"/>
      <c r="AC17" s="633"/>
      <c r="AD17" s="634">
        <v>64550</v>
      </c>
      <c r="AE17" s="634"/>
      <c r="AF17" s="634"/>
      <c r="AG17" s="634"/>
      <c r="AH17" s="634"/>
      <c r="AI17" s="634"/>
      <c r="AJ17" s="634"/>
      <c r="AK17" s="634"/>
      <c r="AL17" s="635">
        <v>0.3</v>
      </c>
      <c r="AM17" s="636"/>
      <c r="AN17" s="636"/>
      <c r="AO17" s="637"/>
      <c r="AP17" s="627" t="s">
        <v>263</v>
      </c>
      <c r="AQ17" s="628"/>
      <c r="AR17" s="628"/>
      <c r="AS17" s="628"/>
      <c r="AT17" s="628"/>
      <c r="AU17" s="628"/>
      <c r="AV17" s="628"/>
      <c r="AW17" s="628"/>
      <c r="AX17" s="628"/>
      <c r="AY17" s="628"/>
      <c r="AZ17" s="628"/>
      <c r="BA17" s="628"/>
      <c r="BB17" s="628"/>
      <c r="BC17" s="628"/>
      <c r="BD17" s="628"/>
      <c r="BE17" s="628"/>
      <c r="BF17" s="629"/>
      <c r="BG17" s="630" t="s">
        <v>128</v>
      </c>
      <c r="BH17" s="631"/>
      <c r="BI17" s="631"/>
      <c r="BJ17" s="631"/>
      <c r="BK17" s="631"/>
      <c r="BL17" s="631"/>
      <c r="BM17" s="631"/>
      <c r="BN17" s="632"/>
      <c r="BO17" s="633" t="s">
        <v>128</v>
      </c>
      <c r="BP17" s="633"/>
      <c r="BQ17" s="633"/>
      <c r="BR17" s="633"/>
      <c r="BS17" s="634" t="s">
        <v>128</v>
      </c>
      <c r="BT17" s="634"/>
      <c r="BU17" s="634"/>
      <c r="BV17" s="634"/>
      <c r="BW17" s="634"/>
      <c r="BX17" s="634"/>
      <c r="BY17" s="634"/>
      <c r="BZ17" s="634"/>
      <c r="CA17" s="634"/>
      <c r="CB17" s="638"/>
      <c r="CD17" s="645" t="s">
        <v>264</v>
      </c>
      <c r="CE17" s="646"/>
      <c r="CF17" s="646"/>
      <c r="CG17" s="646"/>
      <c r="CH17" s="646"/>
      <c r="CI17" s="646"/>
      <c r="CJ17" s="646"/>
      <c r="CK17" s="646"/>
      <c r="CL17" s="646"/>
      <c r="CM17" s="646"/>
      <c r="CN17" s="646"/>
      <c r="CO17" s="646"/>
      <c r="CP17" s="646"/>
      <c r="CQ17" s="647"/>
      <c r="CR17" s="630">
        <v>3345439</v>
      </c>
      <c r="CS17" s="631"/>
      <c r="CT17" s="631"/>
      <c r="CU17" s="631"/>
      <c r="CV17" s="631"/>
      <c r="CW17" s="631"/>
      <c r="CX17" s="631"/>
      <c r="CY17" s="632"/>
      <c r="CZ17" s="633">
        <v>10.7</v>
      </c>
      <c r="DA17" s="633"/>
      <c r="DB17" s="633"/>
      <c r="DC17" s="633"/>
      <c r="DD17" s="639" t="s">
        <v>128</v>
      </c>
      <c r="DE17" s="631"/>
      <c r="DF17" s="631"/>
      <c r="DG17" s="631"/>
      <c r="DH17" s="631"/>
      <c r="DI17" s="631"/>
      <c r="DJ17" s="631"/>
      <c r="DK17" s="631"/>
      <c r="DL17" s="631"/>
      <c r="DM17" s="631"/>
      <c r="DN17" s="631"/>
      <c r="DO17" s="631"/>
      <c r="DP17" s="632"/>
      <c r="DQ17" s="639">
        <v>3329189</v>
      </c>
      <c r="DR17" s="631"/>
      <c r="DS17" s="631"/>
      <c r="DT17" s="631"/>
      <c r="DU17" s="631"/>
      <c r="DV17" s="631"/>
      <c r="DW17" s="631"/>
      <c r="DX17" s="631"/>
      <c r="DY17" s="631"/>
      <c r="DZ17" s="631"/>
      <c r="EA17" s="631"/>
      <c r="EB17" s="631"/>
      <c r="EC17" s="640"/>
    </row>
    <row r="18" spans="2:133" ht="11.25" customHeight="1" x14ac:dyDescent="0.15">
      <c r="B18" s="627" t="s">
        <v>265</v>
      </c>
      <c r="C18" s="628"/>
      <c r="D18" s="628"/>
      <c r="E18" s="628"/>
      <c r="F18" s="628"/>
      <c r="G18" s="628"/>
      <c r="H18" s="628"/>
      <c r="I18" s="628"/>
      <c r="J18" s="628"/>
      <c r="K18" s="628"/>
      <c r="L18" s="628"/>
      <c r="M18" s="628"/>
      <c r="N18" s="628"/>
      <c r="O18" s="628"/>
      <c r="P18" s="628"/>
      <c r="Q18" s="629"/>
      <c r="R18" s="630">
        <v>144831</v>
      </c>
      <c r="S18" s="631"/>
      <c r="T18" s="631"/>
      <c r="U18" s="631"/>
      <c r="V18" s="631"/>
      <c r="W18" s="631"/>
      <c r="X18" s="631"/>
      <c r="Y18" s="632"/>
      <c r="Z18" s="633">
        <v>0.4</v>
      </c>
      <c r="AA18" s="633"/>
      <c r="AB18" s="633"/>
      <c r="AC18" s="633"/>
      <c r="AD18" s="634">
        <v>138845</v>
      </c>
      <c r="AE18" s="634"/>
      <c r="AF18" s="634"/>
      <c r="AG18" s="634"/>
      <c r="AH18" s="634"/>
      <c r="AI18" s="634"/>
      <c r="AJ18" s="634"/>
      <c r="AK18" s="634"/>
      <c r="AL18" s="635">
        <v>0.80000001192092896</v>
      </c>
      <c r="AM18" s="636"/>
      <c r="AN18" s="636"/>
      <c r="AO18" s="637"/>
      <c r="AP18" s="627" t="s">
        <v>266</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33" t="s">
        <v>128</v>
      </c>
      <c r="BP18" s="633"/>
      <c r="BQ18" s="633"/>
      <c r="BR18" s="633"/>
      <c r="BS18" s="634" t="s">
        <v>128</v>
      </c>
      <c r="BT18" s="634"/>
      <c r="BU18" s="634"/>
      <c r="BV18" s="634"/>
      <c r="BW18" s="634"/>
      <c r="BX18" s="634"/>
      <c r="BY18" s="634"/>
      <c r="BZ18" s="634"/>
      <c r="CA18" s="634"/>
      <c r="CB18" s="638"/>
      <c r="CD18" s="645" t="s">
        <v>267</v>
      </c>
      <c r="CE18" s="646"/>
      <c r="CF18" s="646"/>
      <c r="CG18" s="646"/>
      <c r="CH18" s="646"/>
      <c r="CI18" s="646"/>
      <c r="CJ18" s="646"/>
      <c r="CK18" s="646"/>
      <c r="CL18" s="646"/>
      <c r="CM18" s="646"/>
      <c r="CN18" s="646"/>
      <c r="CO18" s="646"/>
      <c r="CP18" s="646"/>
      <c r="CQ18" s="647"/>
      <c r="CR18" s="630" t="s">
        <v>128</v>
      </c>
      <c r="CS18" s="631"/>
      <c r="CT18" s="631"/>
      <c r="CU18" s="631"/>
      <c r="CV18" s="631"/>
      <c r="CW18" s="631"/>
      <c r="CX18" s="631"/>
      <c r="CY18" s="632"/>
      <c r="CZ18" s="633" t="s">
        <v>128</v>
      </c>
      <c r="DA18" s="633"/>
      <c r="DB18" s="633"/>
      <c r="DC18" s="633"/>
      <c r="DD18" s="639" t="s">
        <v>128</v>
      </c>
      <c r="DE18" s="631"/>
      <c r="DF18" s="631"/>
      <c r="DG18" s="631"/>
      <c r="DH18" s="631"/>
      <c r="DI18" s="631"/>
      <c r="DJ18" s="631"/>
      <c r="DK18" s="631"/>
      <c r="DL18" s="631"/>
      <c r="DM18" s="631"/>
      <c r="DN18" s="631"/>
      <c r="DO18" s="631"/>
      <c r="DP18" s="632"/>
      <c r="DQ18" s="639" t="s">
        <v>128</v>
      </c>
      <c r="DR18" s="631"/>
      <c r="DS18" s="631"/>
      <c r="DT18" s="631"/>
      <c r="DU18" s="631"/>
      <c r="DV18" s="631"/>
      <c r="DW18" s="631"/>
      <c r="DX18" s="631"/>
      <c r="DY18" s="631"/>
      <c r="DZ18" s="631"/>
      <c r="EA18" s="631"/>
      <c r="EB18" s="631"/>
      <c r="EC18" s="640"/>
    </row>
    <row r="19" spans="2:133" ht="11.25" customHeight="1" x14ac:dyDescent="0.15">
      <c r="B19" s="627" t="s">
        <v>268</v>
      </c>
      <c r="C19" s="628"/>
      <c r="D19" s="628"/>
      <c r="E19" s="628"/>
      <c r="F19" s="628"/>
      <c r="G19" s="628"/>
      <c r="H19" s="628"/>
      <c r="I19" s="628"/>
      <c r="J19" s="628"/>
      <c r="K19" s="628"/>
      <c r="L19" s="628"/>
      <c r="M19" s="628"/>
      <c r="N19" s="628"/>
      <c r="O19" s="628"/>
      <c r="P19" s="628"/>
      <c r="Q19" s="629"/>
      <c r="R19" s="630">
        <v>45905</v>
      </c>
      <c r="S19" s="631"/>
      <c r="T19" s="631"/>
      <c r="U19" s="631"/>
      <c r="V19" s="631"/>
      <c r="W19" s="631"/>
      <c r="X19" s="631"/>
      <c r="Y19" s="632"/>
      <c r="Z19" s="633">
        <v>0.1</v>
      </c>
      <c r="AA19" s="633"/>
      <c r="AB19" s="633"/>
      <c r="AC19" s="633"/>
      <c r="AD19" s="634">
        <v>45905</v>
      </c>
      <c r="AE19" s="634"/>
      <c r="AF19" s="634"/>
      <c r="AG19" s="634"/>
      <c r="AH19" s="634"/>
      <c r="AI19" s="634"/>
      <c r="AJ19" s="634"/>
      <c r="AK19" s="634"/>
      <c r="AL19" s="635">
        <v>0.2</v>
      </c>
      <c r="AM19" s="636"/>
      <c r="AN19" s="636"/>
      <c r="AO19" s="637"/>
      <c r="AP19" s="627" t="s">
        <v>269</v>
      </c>
      <c r="AQ19" s="628"/>
      <c r="AR19" s="628"/>
      <c r="AS19" s="628"/>
      <c r="AT19" s="628"/>
      <c r="AU19" s="628"/>
      <c r="AV19" s="628"/>
      <c r="AW19" s="628"/>
      <c r="AX19" s="628"/>
      <c r="AY19" s="628"/>
      <c r="AZ19" s="628"/>
      <c r="BA19" s="628"/>
      <c r="BB19" s="628"/>
      <c r="BC19" s="628"/>
      <c r="BD19" s="628"/>
      <c r="BE19" s="628"/>
      <c r="BF19" s="629"/>
      <c r="BG19" s="630">
        <v>336930</v>
      </c>
      <c r="BH19" s="631"/>
      <c r="BI19" s="631"/>
      <c r="BJ19" s="631"/>
      <c r="BK19" s="631"/>
      <c r="BL19" s="631"/>
      <c r="BM19" s="631"/>
      <c r="BN19" s="632"/>
      <c r="BO19" s="633">
        <v>5</v>
      </c>
      <c r="BP19" s="633"/>
      <c r="BQ19" s="633"/>
      <c r="BR19" s="633"/>
      <c r="BS19" s="634" t="s">
        <v>128</v>
      </c>
      <c r="BT19" s="634"/>
      <c r="BU19" s="634"/>
      <c r="BV19" s="634"/>
      <c r="BW19" s="634"/>
      <c r="BX19" s="634"/>
      <c r="BY19" s="634"/>
      <c r="BZ19" s="634"/>
      <c r="CA19" s="634"/>
      <c r="CB19" s="638"/>
      <c r="CD19" s="645" t="s">
        <v>270</v>
      </c>
      <c r="CE19" s="646"/>
      <c r="CF19" s="646"/>
      <c r="CG19" s="646"/>
      <c r="CH19" s="646"/>
      <c r="CI19" s="646"/>
      <c r="CJ19" s="646"/>
      <c r="CK19" s="646"/>
      <c r="CL19" s="646"/>
      <c r="CM19" s="646"/>
      <c r="CN19" s="646"/>
      <c r="CO19" s="646"/>
      <c r="CP19" s="646"/>
      <c r="CQ19" s="647"/>
      <c r="CR19" s="630" t="s">
        <v>128</v>
      </c>
      <c r="CS19" s="631"/>
      <c r="CT19" s="631"/>
      <c r="CU19" s="631"/>
      <c r="CV19" s="631"/>
      <c r="CW19" s="631"/>
      <c r="CX19" s="631"/>
      <c r="CY19" s="632"/>
      <c r="CZ19" s="633" t="s">
        <v>128</v>
      </c>
      <c r="DA19" s="633"/>
      <c r="DB19" s="633"/>
      <c r="DC19" s="633"/>
      <c r="DD19" s="639" t="s">
        <v>128</v>
      </c>
      <c r="DE19" s="631"/>
      <c r="DF19" s="631"/>
      <c r="DG19" s="631"/>
      <c r="DH19" s="631"/>
      <c r="DI19" s="631"/>
      <c r="DJ19" s="631"/>
      <c r="DK19" s="631"/>
      <c r="DL19" s="631"/>
      <c r="DM19" s="631"/>
      <c r="DN19" s="631"/>
      <c r="DO19" s="631"/>
      <c r="DP19" s="632"/>
      <c r="DQ19" s="639" t="s">
        <v>128</v>
      </c>
      <c r="DR19" s="631"/>
      <c r="DS19" s="631"/>
      <c r="DT19" s="631"/>
      <c r="DU19" s="631"/>
      <c r="DV19" s="631"/>
      <c r="DW19" s="631"/>
      <c r="DX19" s="631"/>
      <c r="DY19" s="631"/>
      <c r="DZ19" s="631"/>
      <c r="EA19" s="631"/>
      <c r="EB19" s="631"/>
      <c r="EC19" s="640"/>
    </row>
    <row r="20" spans="2:133" ht="11.25" customHeight="1" x14ac:dyDescent="0.15">
      <c r="B20" s="627" t="s">
        <v>271</v>
      </c>
      <c r="C20" s="628"/>
      <c r="D20" s="628"/>
      <c r="E20" s="628"/>
      <c r="F20" s="628"/>
      <c r="G20" s="628"/>
      <c r="H20" s="628"/>
      <c r="I20" s="628"/>
      <c r="J20" s="628"/>
      <c r="K20" s="628"/>
      <c r="L20" s="628"/>
      <c r="M20" s="628"/>
      <c r="N20" s="628"/>
      <c r="O20" s="628"/>
      <c r="P20" s="628"/>
      <c r="Q20" s="629"/>
      <c r="R20" s="630">
        <v>7737</v>
      </c>
      <c r="S20" s="631"/>
      <c r="T20" s="631"/>
      <c r="U20" s="631"/>
      <c r="V20" s="631"/>
      <c r="W20" s="631"/>
      <c r="X20" s="631"/>
      <c r="Y20" s="632"/>
      <c r="Z20" s="633">
        <v>0</v>
      </c>
      <c r="AA20" s="633"/>
      <c r="AB20" s="633"/>
      <c r="AC20" s="633"/>
      <c r="AD20" s="634">
        <v>7737</v>
      </c>
      <c r="AE20" s="634"/>
      <c r="AF20" s="634"/>
      <c r="AG20" s="634"/>
      <c r="AH20" s="634"/>
      <c r="AI20" s="634"/>
      <c r="AJ20" s="634"/>
      <c r="AK20" s="634"/>
      <c r="AL20" s="635">
        <v>0</v>
      </c>
      <c r="AM20" s="636"/>
      <c r="AN20" s="636"/>
      <c r="AO20" s="637"/>
      <c r="AP20" s="627" t="s">
        <v>272</v>
      </c>
      <c r="AQ20" s="628"/>
      <c r="AR20" s="628"/>
      <c r="AS20" s="628"/>
      <c r="AT20" s="628"/>
      <c r="AU20" s="628"/>
      <c r="AV20" s="628"/>
      <c r="AW20" s="628"/>
      <c r="AX20" s="628"/>
      <c r="AY20" s="628"/>
      <c r="AZ20" s="628"/>
      <c r="BA20" s="628"/>
      <c r="BB20" s="628"/>
      <c r="BC20" s="628"/>
      <c r="BD20" s="628"/>
      <c r="BE20" s="628"/>
      <c r="BF20" s="629"/>
      <c r="BG20" s="630">
        <v>336930</v>
      </c>
      <c r="BH20" s="631"/>
      <c r="BI20" s="631"/>
      <c r="BJ20" s="631"/>
      <c r="BK20" s="631"/>
      <c r="BL20" s="631"/>
      <c r="BM20" s="631"/>
      <c r="BN20" s="632"/>
      <c r="BO20" s="633">
        <v>5</v>
      </c>
      <c r="BP20" s="633"/>
      <c r="BQ20" s="633"/>
      <c r="BR20" s="633"/>
      <c r="BS20" s="634" t="s">
        <v>128</v>
      </c>
      <c r="BT20" s="634"/>
      <c r="BU20" s="634"/>
      <c r="BV20" s="634"/>
      <c r="BW20" s="634"/>
      <c r="BX20" s="634"/>
      <c r="BY20" s="634"/>
      <c r="BZ20" s="634"/>
      <c r="CA20" s="634"/>
      <c r="CB20" s="638"/>
      <c r="CD20" s="645" t="s">
        <v>273</v>
      </c>
      <c r="CE20" s="646"/>
      <c r="CF20" s="646"/>
      <c r="CG20" s="646"/>
      <c r="CH20" s="646"/>
      <c r="CI20" s="646"/>
      <c r="CJ20" s="646"/>
      <c r="CK20" s="646"/>
      <c r="CL20" s="646"/>
      <c r="CM20" s="646"/>
      <c r="CN20" s="646"/>
      <c r="CO20" s="646"/>
      <c r="CP20" s="646"/>
      <c r="CQ20" s="647"/>
      <c r="CR20" s="630">
        <v>31323224</v>
      </c>
      <c r="CS20" s="631"/>
      <c r="CT20" s="631"/>
      <c r="CU20" s="631"/>
      <c r="CV20" s="631"/>
      <c r="CW20" s="631"/>
      <c r="CX20" s="631"/>
      <c r="CY20" s="632"/>
      <c r="CZ20" s="633">
        <v>100</v>
      </c>
      <c r="DA20" s="633"/>
      <c r="DB20" s="633"/>
      <c r="DC20" s="633"/>
      <c r="DD20" s="639">
        <v>2796389</v>
      </c>
      <c r="DE20" s="631"/>
      <c r="DF20" s="631"/>
      <c r="DG20" s="631"/>
      <c r="DH20" s="631"/>
      <c r="DI20" s="631"/>
      <c r="DJ20" s="631"/>
      <c r="DK20" s="631"/>
      <c r="DL20" s="631"/>
      <c r="DM20" s="631"/>
      <c r="DN20" s="631"/>
      <c r="DO20" s="631"/>
      <c r="DP20" s="632"/>
      <c r="DQ20" s="639">
        <v>20940470</v>
      </c>
      <c r="DR20" s="631"/>
      <c r="DS20" s="631"/>
      <c r="DT20" s="631"/>
      <c r="DU20" s="631"/>
      <c r="DV20" s="631"/>
      <c r="DW20" s="631"/>
      <c r="DX20" s="631"/>
      <c r="DY20" s="631"/>
      <c r="DZ20" s="631"/>
      <c r="EA20" s="631"/>
      <c r="EB20" s="631"/>
      <c r="EC20" s="640"/>
    </row>
    <row r="21" spans="2:133" ht="11.25" customHeight="1" x14ac:dyDescent="0.15">
      <c r="B21" s="627" t="s">
        <v>274</v>
      </c>
      <c r="C21" s="628"/>
      <c r="D21" s="628"/>
      <c r="E21" s="628"/>
      <c r="F21" s="628"/>
      <c r="G21" s="628"/>
      <c r="H21" s="628"/>
      <c r="I21" s="628"/>
      <c r="J21" s="628"/>
      <c r="K21" s="628"/>
      <c r="L21" s="628"/>
      <c r="M21" s="628"/>
      <c r="N21" s="628"/>
      <c r="O21" s="628"/>
      <c r="P21" s="628"/>
      <c r="Q21" s="629"/>
      <c r="R21" s="630">
        <v>4448</v>
      </c>
      <c r="S21" s="631"/>
      <c r="T21" s="631"/>
      <c r="U21" s="631"/>
      <c r="V21" s="631"/>
      <c r="W21" s="631"/>
      <c r="X21" s="631"/>
      <c r="Y21" s="632"/>
      <c r="Z21" s="633">
        <v>0</v>
      </c>
      <c r="AA21" s="633"/>
      <c r="AB21" s="633"/>
      <c r="AC21" s="633"/>
      <c r="AD21" s="634">
        <v>4448</v>
      </c>
      <c r="AE21" s="634"/>
      <c r="AF21" s="634"/>
      <c r="AG21" s="634"/>
      <c r="AH21" s="634"/>
      <c r="AI21" s="634"/>
      <c r="AJ21" s="634"/>
      <c r="AK21" s="634"/>
      <c r="AL21" s="635">
        <v>0</v>
      </c>
      <c r="AM21" s="636"/>
      <c r="AN21" s="636"/>
      <c r="AO21" s="637"/>
      <c r="AP21" s="649" t="s">
        <v>275</v>
      </c>
      <c r="AQ21" s="650"/>
      <c r="AR21" s="650"/>
      <c r="AS21" s="650"/>
      <c r="AT21" s="650"/>
      <c r="AU21" s="650"/>
      <c r="AV21" s="650"/>
      <c r="AW21" s="650"/>
      <c r="AX21" s="650"/>
      <c r="AY21" s="650"/>
      <c r="AZ21" s="650"/>
      <c r="BA21" s="650"/>
      <c r="BB21" s="650"/>
      <c r="BC21" s="650"/>
      <c r="BD21" s="650"/>
      <c r="BE21" s="650"/>
      <c r="BF21" s="651"/>
      <c r="BG21" s="630" t="s">
        <v>128</v>
      </c>
      <c r="BH21" s="631"/>
      <c r="BI21" s="631"/>
      <c r="BJ21" s="631"/>
      <c r="BK21" s="631"/>
      <c r="BL21" s="631"/>
      <c r="BM21" s="631"/>
      <c r="BN21" s="632"/>
      <c r="BO21" s="633" t="s">
        <v>128</v>
      </c>
      <c r="BP21" s="633"/>
      <c r="BQ21" s="633"/>
      <c r="BR21" s="633"/>
      <c r="BS21" s="634" t="s">
        <v>128</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8" t="s">
        <v>276</v>
      </c>
      <c r="C22" s="669"/>
      <c r="D22" s="669"/>
      <c r="E22" s="669"/>
      <c r="F22" s="669"/>
      <c r="G22" s="669"/>
      <c r="H22" s="669"/>
      <c r="I22" s="669"/>
      <c r="J22" s="669"/>
      <c r="K22" s="669"/>
      <c r="L22" s="669"/>
      <c r="M22" s="669"/>
      <c r="N22" s="669"/>
      <c r="O22" s="669"/>
      <c r="P22" s="669"/>
      <c r="Q22" s="670"/>
      <c r="R22" s="630">
        <v>86741</v>
      </c>
      <c r="S22" s="631"/>
      <c r="T22" s="631"/>
      <c r="U22" s="631"/>
      <c r="V22" s="631"/>
      <c r="W22" s="631"/>
      <c r="X22" s="631"/>
      <c r="Y22" s="632"/>
      <c r="Z22" s="633">
        <v>0.3</v>
      </c>
      <c r="AA22" s="633"/>
      <c r="AB22" s="633"/>
      <c r="AC22" s="633"/>
      <c r="AD22" s="634">
        <v>80755</v>
      </c>
      <c r="AE22" s="634"/>
      <c r="AF22" s="634"/>
      <c r="AG22" s="634"/>
      <c r="AH22" s="634"/>
      <c r="AI22" s="634"/>
      <c r="AJ22" s="634"/>
      <c r="AK22" s="634"/>
      <c r="AL22" s="635">
        <v>0.40000000596046448</v>
      </c>
      <c r="AM22" s="636"/>
      <c r="AN22" s="636"/>
      <c r="AO22" s="637"/>
      <c r="AP22" s="649" t="s">
        <v>277</v>
      </c>
      <c r="AQ22" s="650"/>
      <c r="AR22" s="650"/>
      <c r="AS22" s="650"/>
      <c r="AT22" s="650"/>
      <c r="AU22" s="650"/>
      <c r="AV22" s="650"/>
      <c r="AW22" s="650"/>
      <c r="AX22" s="650"/>
      <c r="AY22" s="650"/>
      <c r="AZ22" s="650"/>
      <c r="BA22" s="650"/>
      <c r="BB22" s="650"/>
      <c r="BC22" s="650"/>
      <c r="BD22" s="650"/>
      <c r="BE22" s="650"/>
      <c r="BF22" s="651"/>
      <c r="BG22" s="630" t="s">
        <v>128</v>
      </c>
      <c r="BH22" s="631"/>
      <c r="BI22" s="631"/>
      <c r="BJ22" s="631"/>
      <c r="BK22" s="631"/>
      <c r="BL22" s="631"/>
      <c r="BM22" s="631"/>
      <c r="BN22" s="632"/>
      <c r="BO22" s="633" t="s">
        <v>128</v>
      </c>
      <c r="BP22" s="633"/>
      <c r="BQ22" s="633"/>
      <c r="BR22" s="633"/>
      <c r="BS22" s="634" t="s">
        <v>128</v>
      </c>
      <c r="BT22" s="634"/>
      <c r="BU22" s="634"/>
      <c r="BV22" s="634"/>
      <c r="BW22" s="634"/>
      <c r="BX22" s="634"/>
      <c r="BY22" s="634"/>
      <c r="BZ22" s="634"/>
      <c r="CA22" s="634"/>
      <c r="CB22" s="638"/>
      <c r="CD22" s="612" t="s">
        <v>278</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279</v>
      </c>
      <c r="C23" s="628"/>
      <c r="D23" s="628"/>
      <c r="E23" s="628"/>
      <c r="F23" s="628"/>
      <c r="G23" s="628"/>
      <c r="H23" s="628"/>
      <c r="I23" s="628"/>
      <c r="J23" s="628"/>
      <c r="K23" s="628"/>
      <c r="L23" s="628"/>
      <c r="M23" s="628"/>
      <c r="N23" s="628"/>
      <c r="O23" s="628"/>
      <c r="P23" s="628"/>
      <c r="Q23" s="629"/>
      <c r="R23" s="630">
        <v>10943301</v>
      </c>
      <c r="S23" s="631"/>
      <c r="T23" s="631"/>
      <c r="U23" s="631"/>
      <c r="V23" s="631"/>
      <c r="W23" s="631"/>
      <c r="X23" s="631"/>
      <c r="Y23" s="632"/>
      <c r="Z23" s="633">
        <v>33.200000000000003</v>
      </c>
      <c r="AA23" s="633"/>
      <c r="AB23" s="633"/>
      <c r="AC23" s="633"/>
      <c r="AD23" s="634">
        <v>9956230</v>
      </c>
      <c r="AE23" s="634"/>
      <c r="AF23" s="634"/>
      <c r="AG23" s="634"/>
      <c r="AH23" s="634"/>
      <c r="AI23" s="634"/>
      <c r="AJ23" s="634"/>
      <c r="AK23" s="634"/>
      <c r="AL23" s="635">
        <v>54</v>
      </c>
      <c r="AM23" s="636"/>
      <c r="AN23" s="636"/>
      <c r="AO23" s="637"/>
      <c r="AP23" s="649" t="s">
        <v>280</v>
      </c>
      <c r="AQ23" s="650"/>
      <c r="AR23" s="650"/>
      <c r="AS23" s="650"/>
      <c r="AT23" s="650"/>
      <c r="AU23" s="650"/>
      <c r="AV23" s="650"/>
      <c r="AW23" s="650"/>
      <c r="AX23" s="650"/>
      <c r="AY23" s="650"/>
      <c r="AZ23" s="650"/>
      <c r="BA23" s="650"/>
      <c r="BB23" s="650"/>
      <c r="BC23" s="650"/>
      <c r="BD23" s="650"/>
      <c r="BE23" s="650"/>
      <c r="BF23" s="651"/>
      <c r="BG23" s="630">
        <v>336930</v>
      </c>
      <c r="BH23" s="631"/>
      <c r="BI23" s="631"/>
      <c r="BJ23" s="631"/>
      <c r="BK23" s="631"/>
      <c r="BL23" s="631"/>
      <c r="BM23" s="631"/>
      <c r="BN23" s="632"/>
      <c r="BO23" s="633">
        <v>5</v>
      </c>
      <c r="BP23" s="633"/>
      <c r="BQ23" s="633"/>
      <c r="BR23" s="633"/>
      <c r="BS23" s="634" t="s">
        <v>128</v>
      </c>
      <c r="BT23" s="634"/>
      <c r="BU23" s="634"/>
      <c r="BV23" s="634"/>
      <c r="BW23" s="634"/>
      <c r="BX23" s="634"/>
      <c r="BY23" s="634"/>
      <c r="BZ23" s="634"/>
      <c r="CA23" s="634"/>
      <c r="CB23" s="638"/>
      <c r="CD23" s="612" t="s">
        <v>219</v>
      </c>
      <c r="CE23" s="613"/>
      <c r="CF23" s="613"/>
      <c r="CG23" s="613"/>
      <c r="CH23" s="613"/>
      <c r="CI23" s="613"/>
      <c r="CJ23" s="613"/>
      <c r="CK23" s="613"/>
      <c r="CL23" s="613"/>
      <c r="CM23" s="613"/>
      <c r="CN23" s="613"/>
      <c r="CO23" s="613"/>
      <c r="CP23" s="613"/>
      <c r="CQ23" s="614"/>
      <c r="CR23" s="612" t="s">
        <v>281</v>
      </c>
      <c r="CS23" s="613"/>
      <c r="CT23" s="613"/>
      <c r="CU23" s="613"/>
      <c r="CV23" s="613"/>
      <c r="CW23" s="613"/>
      <c r="CX23" s="613"/>
      <c r="CY23" s="614"/>
      <c r="CZ23" s="612" t="s">
        <v>282</v>
      </c>
      <c r="DA23" s="613"/>
      <c r="DB23" s="613"/>
      <c r="DC23" s="614"/>
      <c r="DD23" s="612" t="s">
        <v>283</v>
      </c>
      <c r="DE23" s="613"/>
      <c r="DF23" s="613"/>
      <c r="DG23" s="613"/>
      <c r="DH23" s="613"/>
      <c r="DI23" s="613"/>
      <c r="DJ23" s="613"/>
      <c r="DK23" s="614"/>
      <c r="DL23" s="661" t="s">
        <v>284</v>
      </c>
      <c r="DM23" s="662"/>
      <c r="DN23" s="662"/>
      <c r="DO23" s="662"/>
      <c r="DP23" s="662"/>
      <c r="DQ23" s="662"/>
      <c r="DR23" s="662"/>
      <c r="DS23" s="662"/>
      <c r="DT23" s="662"/>
      <c r="DU23" s="662"/>
      <c r="DV23" s="663"/>
      <c r="DW23" s="612" t="s">
        <v>285</v>
      </c>
      <c r="DX23" s="613"/>
      <c r="DY23" s="613"/>
      <c r="DZ23" s="613"/>
      <c r="EA23" s="613"/>
      <c r="EB23" s="613"/>
      <c r="EC23" s="614"/>
    </row>
    <row r="24" spans="2:133" ht="11.25" customHeight="1" x14ac:dyDescent="0.15">
      <c r="B24" s="627" t="s">
        <v>286</v>
      </c>
      <c r="C24" s="628"/>
      <c r="D24" s="628"/>
      <c r="E24" s="628"/>
      <c r="F24" s="628"/>
      <c r="G24" s="628"/>
      <c r="H24" s="628"/>
      <c r="I24" s="628"/>
      <c r="J24" s="628"/>
      <c r="K24" s="628"/>
      <c r="L24" s="628"/>
      <c r="M24" s="628"/>
      <c r="N24" s="628"/>
      <c r="O24" s="628"/>
      <c r="P24" s="628"/>
      <c r="Q24" s="629"/>
      <c r="R24" s="630">
        <v>9956230</v>
      </c>
      <c r="S24" s="631"/>
      <c r="T24" s="631"/>
      <c r="U24" s="631"/>
      <c r="V24" s="631"/>
      <c r="W24" s="631"/>
      <c r="X24" s="631"/>
      <c r="Y24" s="632"/>
      <c r="Z24" s="633">
        <v>30.2</v>
      </c>
      <c r="AA24" s="633"/>
      <c r="AB24" s="633"/>
      <c r="AC24" s="633"/>
      <c r="AD24" s="634">
        <v>9956230</v>
      </c>
      <c r="AE24" s="634"/>
      <c r="AF24" s="634"/>
      <c r="AG24" s="634"/>
      <c r="AH24" s="634"/>
      <c r="AI24" s="634"/>
      <c r="AJ24" s="634"/>
      <c r="AK24" s="634"/>
      <c r="AL24" s="635">
        <v>54</v>
      </c>
      <c r="AM24" s="636"/>
      <c r="AN24" s="636"/>
      <c r="AO24" s="637"/>
      <c r="AP24" s="649" t="s">
        <v>287</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128</v>
      </c>
      <c r="BP24" s="633"/>
      <c r="BQ24" s="633"/>
      <c r="BR24" s="633"/>
      <c r="BS24" s="634" t="s">
        <v>128</v>
      </c>
      <c r="BT24" s="634"/>
      <c r="BU24" s="634"/>
      <c r="BV24" s="634"/>
      <c r="BW24" s="634"/>
      <c r="BX24" s="634"/>
      <c r="BY24" s="634"/>
      <c r="BZ24" s="634"/>
      <c r="CA24" s="634"/>
      <c r="CB24" s="638"/>
      <c r="CD24" s="641" t="s">
        <v>288</v>
      </c>
      <c r="CE24" s="642"/>
      <c r="CF24" s="642"/>
      <c r="CG24" s="642"/>
      <c r="CH24" s="642"/>
      <c r="CI24" s="642"/>
      <c r="CJ24" s="642"/>
      <c r="CK24" s="642"/>
      <c r="CL24" s="642"/>
      <c r="CM24" s="642"/>
      <c r="CN24" s="642"/>
      <c r="CO24" s="642"/>
      <c r="CP24" s="642"/>
      <c r="CQ24" s="643"/>
      <c r="CR24" s="619">
        <v>14462331</v>
      </c>
      <c r="CS24" s="620"/>
      <c r="CT24" s="620"/>
      <c r="CU24" s="620"/>
      <c r="CV24" s="620"/>
      <c r="CW24" s="620"/>
      <c r="CX24" s="620"/>
      <c r="CY24" s="621"/>
      <c r="CZ24" s="624">
        <v>46.2</v>
      </c>
      <c r="DA24" s="625"/>
      <c r="DB24" s="625"/>
      <c r="DC24" s="644"/>
      <c r="DD24" s="671">
        <v>9610783</v>
      </c>
      <c r="DE24" s="620"/>
      <c r="DF24" s="620"/>
      <c r="DG24" s="620"/>
      <c r="DH24" s="620"/>
      <c r="DI24" s="620"/>
      <c r="DJ24" s="620"/>
      <c r="DK24" s="621"/>
      <c r="DL24" s="671">
        <v>9500856</v>
      </c>
      <c r="DM24" s="620"/>
      <c r="DN24" s="620"/>
      <c r="DO24" s="620"/>
      <c r="DP24" s="620"/>
      <c r="DQ24" s="620"/>
      <c r="DR24" s="620"/>
      <c r="DS24" s="620"/>
      <c r="DT24" s="620"/>
      <c r="DU24" s="620"/>
      <c r="DV24" s="621"/>
      <c r="DW24" s="624">
        <v>51.5</v>
      </c>
      <c r="DX24" s="625"/>
      <c r="DY24" s="625"/>
      <c r="DZ24" s="625"/>
      <c r="EA24" s="625"/>
      <c r="EB24" s="625"/>
      <c r="EC24" s="626"/>
    </row>
    <row r="25" spans="2:133" ht="11.25" customHeight="1" x14ac:dyDescent="0.15">
      <c r="B25" s="627" t="s">
        <v>289</v>
      </c>
      <c r="C25" s="628"/>
      <c r="D25" s="628"/>
      <c r="E25" s="628"/>
      <c r="F25" s="628"/>
      <c r="G25" s="628"/>
      <c r="H25" s="628"/>
      <c r="I25" s="628"/>
      <c r="J25" s="628"/>
      <c r="K25" s="628"/>
      <c r="L25" s="628"/>
      <c r="M25" s="628"/>
      <c r="N25" s="628"/>
      <c r="O25" s="628"/>
      <c r="P25" s="628"/>
      <c r="Q25" s="629"/>
      <c r="R25" s="630">
        <v>987071</v>
      </c>
      <c r="S25" s="631"/>
      <c r="T25" s="631"/>
      <c r="U25" s="631"/>
      <c r="V25" s="631"/>
      <c r="W25" s="631"/>
      <c r="X25" s="631"/>
      <c r="Y25" s="632"/>
      <c r="Z25" s="633">
        <v>3</v>
      </c>
      <c r="AA25" s="633"/>
      <c r="AB25" s="633"/>
      <c r="AC25" s="633"/>
      <c r="AD25" s="634" t="s">
        <v>128</v>
      </c>
      <c r="AE25" s="634"/>
      <c r="AF25" s="634"/>
      <c r="AG25" s="634"/>
      <c r="AH25" s="634"/>
      <c r="AI25" s="634"/>
      <c r="AJ25" s="634"/>
      <c r="AK25" s="634"/>
      <c r="AL25" s="635" t="s">
        <v>128</v>
      </c>
      <c r="AM25" s="636"/>
      <c r="AN25" s="636"/>
      <c r="AO25" s="637"/>
      <c r="AP25" s="649" t="s">
        <v>290</v>
      </c>
      <c r="AQ25" s="650"/>
      <c r="AR25" s="650"/>
      <c r="AS25" s="650"/>
      <c r="AT25" s="650"/>
      <c r="AU25" s="650"/>
      <c r="AV25" s="650"/>
      <c r="AW25" s="650"/>
      <c r="AX25" s="650"/>
      <c r="AY25" s="650"/>
      <c r="AZ25" s="650"/>
      <c r="BA25" s="650"/>
      <c r="BB25" s="650"/>
      <c r="BC25" s="650"/>
      <c r="BD25" s="650"/>
      <c r="BE25" s="650"/>
      <c r="BF25" s="651"/>
      <c r="BG25" s="630" t="s">
        <v>128</v>
      </c>
      <c r="BH25" s="631"/>
      <c r="BI25" s="631"/>
      <c r="BJ25" s="631"/>
      <c r="BK25" s="631"/>
      <c r="BL25" s="631"/>
      <c r="BM25" s="631"/>
      <c r="BN25" s="632"/>
      <c r="BO25" s="633" t="s">
        <v>128</v>
      </c>
      <c r="BP25" s="633"/>
      <c r="BQ25" s="633"/>
      <c r="BR25" s="633"/>
      <c r="BS25" s="634" t="s">
        <v>128</v>
      </c>
      <c r="BT25" s="634"/>
      <c r="BU25" s="634"/>
      <c r="BV25" s="634"/>
      <c r="BW25" s="634"/>
      <c r="BX25" s="634"/>
      <c r="BY25" s="634"/>
      <c r="BZ25" s="634"/>
      <c r="CA25" s="634"/>
      <c r="CB25" s="638"/>
      <c r="CD25" s="645" t="s">
        <v>291</v>
      </c>
      <c r="CE25" s="646"/>
      <c r="CF25" s="646"/>
      <c r="CG25" s="646"/>
      <c r="CH25" s="646"/>
      <c r="CI25" s="646"/>
      <c r="CJ25" s="646"/>
      <c r="CK25" s="646"/>
      <c r="CL25" s="646"/>
      <c r="CM25" s="646"/>
      <c r="CN25" s="646"/>
      <c r="CO25" s="646"/>
      <c r="CP25" s="646"/>
      <c r="CQ25" s="647"/>
      <c r="CR25" s="630">
        <v>4872740</v>
      </c>
      <c r="CS25" s="664"/>
      <c r="CT25" s="664"/>
      <c r="CU25" s="664"/>
      <c r="CV25" s="664"/>
      <c r="CW25" s="664"/>
      <c r="CX25" s="664"/>
      <c r="CY25" s="665"/>
      <c r="CZ25" s="635">
        <v>15.6</v>
      </c>
      <c r="DA25" s="666"/>
      <c r="DB25" s="666"/>
      <c r="DC25" s="672"/>
      <c r="DD25" s="639">
        <v>4541984</v>
      </c>
      <c r="DE25" s="664"/>
      <c r="DF25" s="664"/>
      <c r="DG25" s="664"/>
      <c r="DH25" s="664"/>
      <c r="DI25" s="664"/>
      <c r="DJ25" s="664"/>
      <c r="DK25" s="665"/>
      <c r="DL25" s="639">
        <v>4435388</v>
      </c>
      <c r="DM25" s="664"/>
      <c r="DN25" s="664"/>
      <c r="DO25" s="664"/>
      <c r="DP25" s="664"/>
      <c r="DQ25" s="664"/>
      <c r="DR25" s="664"/>
      <c r="DS25" s="664"/>
      <c r="DT25" s="664"/>
      <c r="DU25" s="664"/>
      <c r="DV25" s="665"/>
      <c r="DW25" s="635">
        <v>24</v>
      </c>
      <c r="DX25" s="666"/>
      <c r="DY25" s="666"/>
      <c r="DZ25" s="666"/>
      <c r="EA25" s="666"/>
      <c r="EB25" s="666"/>
      <c r="EC25" s="667"/>
    </row>
    <row r="26" spans="2:133" ht="11.25" customHeight="1" x14ac:dyDescent="0.15">
      <c r="B26" s="627" t="s">
        <v>292</v>
      </c>
      <c r="C26" s="628"/>
      <c r="D26" s="628"/>
      <c r="E26" s="628"/>
      <c r="F26" s="628"/>
      <c r="G26" s="628"/>
      <c r="H26" s="628"/>
      <c r="I26" s="628"/>
      <c r="J26" s="628"/>
      <c r="K26" s="628"/>
      <c r="L26" s="628"/>
      <c r="M26" s="628"/>
      <c r="N26" s="628"/>
      <c r="O26" s="628"/>
      <c r="P26" s="628"/>
      <c r="Q26" s="629"/>
      <c r="R26" s="630" t="s">
        <v>128</v>
      </c>
      <c r="S26" s="631"/>
      <c r="T26" s="631"/>
      <c r="U26" s="631"/>
      <c r="V26" s="631"/>
      <c r="W26" s="631"/>
      <c r="X26" s="631"/>
      <c r="Y26" s="632"/>
      <c r="Z26" s="633" t="s">
        <v>128</v>
      </c>
      <c r="AA26" s="633"/>
      <c r="AB26" s="633"/>
      <c r="AC26" s="633"/>
      <c r="AD26" s="634" t="s">
        <v>128</v>
      </c>
      <c r="AE26" s="634"/>
      <c r="AF26" s="634"/>
      <c r="AG26" s="634"/>
      <c r="AH26" s="634"/>
      <c r="AI26" s="634"/>
      <c r="AJ26" s="634"/>
      <c r="AK26" s="634"/>
      <c r="AL26" s="635" t="s">
        <v>128</v>
      </c>
      <c r="AM26" s="636"/>
      <c r="AN26" s="636"/>
      <c r="AO26" s="637"/>
      <c r="AP26" s="649" t="s">
        <v>293</v>
      </c>
      <c r="AQ26" s="673"/>
      <c r="AR26" s="673"/>
      <c r="AS26" s="673"/>
      <c r="AT26" s="673"/>
      <c r="AU26" s="673"/>
      <c r="AV26" s="673"/>
      <c r="AW26" s="673"/>
      <c r="AX26" s="673"/>
      <c r="AY26" s="673"/>
      <c r="AZ26" s="673"/>
      <c r="BA26" s="673"/>
      <c r="BB26" s="673"/>
      <c r="BC26" s="673"/>
      <c r="BD26" s="673"/>
      <c r="BE26" s="673"/>
      <c r="BF26" s="651"/>
      <c r="BG26" s="630" t="s">
        <v>128</v>
      </c>
      <c r="BH26" s="631"/>
      <c r="BI26" s="631"/>
      <c r="BJ26" s="631"/>
      <c r="BK26" s="631"/>
      <c r="BL26" s="631"/>
      <c r="BM26" s="631"/>
      <c r="BN26" s="632"/>
      <c r="BO26" s="633" t="s">
        <v>128</v>
      </c>
      <c r="BP26" s="633"/>
      <c r="BQ26" s="633"/>
      <c r="BR26" s="633"/>
      <c r="BS26" s="634" t="s">
        <v>128</v>
      </c>
      <c r="BT26" s="634"/>
      <c r="BU26" s="634"/>
      <c r="BV26" s="634"/>
      <c r="BW26" s="634"/>
      <c r="BX26" s="634"/>
      <c r="BY26" s="634"/>
      <c r="BZ26" s="634"/>
      <c r="CA26" s="634"/>
      <c r="CB26" s="638"/>
      <c r="CD26" s="645" t="s">
        <v>294</v>
      </c>
      <c r="CE26" s="646"/>
      <c r="CF26" s="646"/>
      <c r="CG26" s="646"/>
      <c r="CH26" s="646"/>
      <c r="CI26" s="646"/>
      <c r="CJ26" s="646"/>
      <c r="CK26" s="646"/>
      <c r="CL26" s="646"/>
      <c r="CM26" s="646"/>
      <c r="CN26" s="646"/>
      <c r="CO26" s="646"/>
      <c r="CP26" s="646"/>
      <c r="CQ26" s="647"/>
      <c r="CR26" s="630">
        <v>2813138</v>
      </c>
      <c r="CS26" s="631"/>
      <c r="CT26" s="631"/>
      <c r="CU26" s="631"/>
      <c r="CV26" s="631"/>
      <c r="CW26" s="631"/>
      <c r="CX26" s="631"/>
      <c r="CY26" s="632"/>
      <c r="CZ26" s="635">
        <v>9</v>
      </c>
      <c r="DA26" s="666"/>
      <c r="DB26" s="666"/>
      <c r="DC26" s="672"/>
      <c r="DD26" s="639">
        <v>2566656</v>
      </c>
      <c r="DE26" s="631"/>
      <c r="DF26" s="631"/>
      <c r="DG26" s="631"/>
      <c r="DH26" s="631"/>
      <c r="DI26" s="631"/>
      <c r="DJ26" s="631"/>
      <c r="DK26" s="632"/>
      <c r="DL26" s="639" t="s">
        <v>128</v>
      </c>
      <c r="DM26" s="631"/>
      <c r="DN26" s="631"/>
      <c r="DO26" s="631"/>
      <c r="DP26" s="631"/>
      <c r="DQ26" s="631"/>
      <c r="DR26" s="631"/>
      <c r="DS26" s="631"/>
      <c r="DT26" s="631"/>
      <c r="DU26" s="631"/>
      <c r="DV26" s="632"/>
      <c r="DW26" s="635" t="s">
        <v>128</v>
      </c>
      <c r="DX26" s="666"/>
      <c r="DY26" s="666"/>
      <c r="DZ26" s="666"/>
      <c r="EA26" s="666"/>
      <c r="EB26" s="666"/>
      <c r="EC26" s="667"/>
    </row>
    <row r="27" spans="2:133" ht="11.25" customHeight="1" x14ac:dyDescent="0.15">
      <c r="B27" s="627" t="s">
        <v>295</v>
      </c>
      <c r="C27" s="628"/>
      <c r="D27" s="628"/>
      <c r="E27" s="628"/>
      <c r="F27" s="628"/>
      <c r="G27" s="628"/>
      <c r="H27" s="628"/>
      <c r="I27" s="628"/>
      <c r="J27" s="628"/>
      <c r="K27" s="628"/>
      <c r="L27" s="628"/>
      <c r="M27" s="628"/>
      <c r="N27" s="628"/>
      <c r="O27" s="628"/>
      <c r="P27" s="628"/>
      <c r="Q27" s="629"/>
      <c r="R27" s="630">
        <v>19679820</v>
      </c>
      <c r="S27" s="631"/>
      <c r="T27" s="631"/>
      <c r="U27" s="631"/>
      <c r="V27" s="631"/>
      <c r="W27" s="631"/>
      <c r="X27" s="631"/>
      <c r="Y27" s="632"/>
      <c r="Z27" s="633">
        <v>59.7</v>
      </c>
      <c r="AA27" s="633"/>
      <c r="AB27" s="633"/>
      <c r="AC27" s="633"/>
      <c r="AD27" s="634">
        <v>18349833</v>
      </c>
      <c r="AE27" s="634"/>
      <c r="AF27" s="634"/>
      <c r="AG27" s="634"/>
      <c r="AH27" s="634"/>
      <c r="AI27" s="634"/>
      <c r="AJ27" s="634"/>
      <c r="AK27" s="634"/>
      <c r="AL27" s="635">
        <v>99.5</v>
      </c>
      <c r="AM27" s="636"/>
      <c r="AN27" s="636"/>
      <c r="AO27" s="637"/>
      <c r="AP27" s="627" t="s">
        <v>296</v>
      </c>
      <c r="AQ27" s="628"/>
      <c r="AR27" s="628"/>
      <c r="AS27" s="628"/>
      <c r="AT27" s="628"/>
      <c r="AU27" s="628"/>
      <c r="AV27" s="628"/>
      <c r="AW27" s="628"/>
      <c r="AX27" s="628"/>
      <c r="AY27" s="628"/>
      <c r="AZ27" s="628"/>
      <c r="BA27" s="628"/>
      <c r="BB27" s="628"/>
      <c r="BC27" s="628"/>
      <c r="BD27" s="628"/>
      <c r="BE27" s="628"/>
      <c r="BF27" s="629"/>
      <c r="BG27" s="630">
        <v>6709979</v>
      </c>
      <c r="BH27" s="631"/>
      <c r="BI27" s="631"/>
      <c r="BJ27" s="631"/>
      <c r="BK27" s="631"/>
      <c r="BL27" s="631"/>
      <c r="BM27" s="631"/>
      <c r="BN27" s="632"/>
      <c r="BO27" s="633">
        <v>100</v>
      </c>
      <c r="BP27" s="633"/>
      <c r="BQ27" s="633"/>
      <c r="BR27" s="633"/>
      <c r="BS27" s="634">
        <v>61219</v>
      </c>
      <c r="BT27" s="634"/>
      <c r="BU27" s="634"/>
      <c r="BV27" s="634"/>
      <c r="BW27" s="634"/>
      <c r="BX27" s="634"/>
      <c r="BY27" s="634"/>
      <c r="BZ27" s="634"/>
      <c r="CA27" s="634"/>
      <c r="CB27" s="638"/>
      <c r="CD27" s="645" t="s">
        <v>297</v>
      </c>
      <c r="CE27" s="646"/>
      <c r="CF27" s="646"/>
      <c r="CG27" s="646"/>
      <c r="CH27" s="646"/>
      <c r="CI27" s="646"/>
      <c r="CJ27" s="646"/>
      <c r="CK27" s="646"/>
      <c r="CL27" s="646"/>
      <c r="CM27" s="646"/>
      <c r="CN27" s="646"/>
      <c r="CO27" s="646"/>
      <c r="CP27" s="646"/>
      <c r="CQ27" s="647"/>
      <c r="CR27" s="630">
        <v>6244152</v>
      </c>
      <c r="CS27" s="664"/>
      <c r="CT27" s="664"/>
      <c r="CU27" s="664"/>
      <c r="CV27" s="664"/>
      <c r="CW27" s="664"/>
      <c r="CX27" s="664"/>
      <c r="CY27" s="665"/>
      <c r="CZ27" s="635">
        <v>19.899999999999999</v>
      </c>
      <c r="DA27" s="666"/>
      <c r="DB27" s="666"/>
      <c r="DC27" s="672"/>
      <c r="DD27" s="639">
        <v>1739610</v>
      </c>
      <c r="DE27" s="664"/>
      <c r="DF27" s="664"/>
      <c r="DG27" s="664"/>
      <c r="DH27" s="664"/>
      <c r="DI27" s="664"/>
      <c r="DJ27" s="664"/>
      <c r="DK27" s="665"/>
      <c r="DL27" s="639">
        <v>1736279</v>
      </c>
      <c r="DM27" s="664"/>
      <c r="DN27" s="664"/>
      <c r="DO27" s="664"/>
      <c r="DP27" s="664"/>
      <c r="DQ27" s="664"/>
      <c r="DR27" s="664"/>
      <c r="DS27" s="664"/>
      <c r="DT27" s="664"/>
      <c r="DU27" s="664"/>
      <c r="DV27" s="665"/>
      <c r="DW27" s="635">
        <v>9.4</v>
      </c>
      <c r="DX27" s="666"/>
      <c r="DY27" s="666"/>
      <c r="DZ27" s="666"/>
      <c r="EA27" s="666"/>
      <c r="EB27" s="666"/>
      <c r="EC27" s="667"/>
    </row>
    <row r="28" spans="2:133" ht="11.25" customHeight="1" x14ac:dyDescent="0.15">
      <c r="B28" s="627" t="s">
        <v>298</v>
      </c>
      <c r="C28" s="628"/>
      <c r="D28" s="628"/>
      <c r="E28" s="628"/>
      <c r="F28" s="628"/>
      <c r="G28" s="628"/>
      <c r="H28" s="628"/>
      <c r="I28" s="628"/>
      <c r="J28" s="628"/>
      <c r="K28" s="628"/>
      <c r="L28" s="628"/>
      <c r="M28" s="628"/>
      <c r="N28" s="628"/>
      <c r="O28" s="628"/>
      <c r="P28" s="628"/>
      <c r="Q28" s="629"/>
      <c r="R28" s="630">
        <v>4489</v>
      </c>
      <c r="S28" s="631"/>
      <c r="T28" s="631"/>
      <c r="U28" s="631"/>
      <c r="V28" s="631"/>
      <c r="W28" s="631"/>
      <c r="X28" s="631"/>
      <c r="Y28" s="632"/>
      <c r="Z28" s="633">
        <v>0</v>
      </c>
      <c r="AA28" s="633"/>
      <c r="AB28" s="633"/>
      <c r="AC28" s="633"/>
      <c r="AD28" s="634">
        <v>4489</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299</v>
      </c>
      <c r="CE28" s="646"/>
      <c r="CF28" s="646"/>
      <c r="CG28" s="646"/>
      <c r="CH28" s="646"/>
      <c r="CI28" s="646"/>
      <c r="CJ28" s="646"/>
      <c r="CK28" s="646"/>
      <c r="CL28" s="646"/>
      <c r="CM28" s="646"/>
      <c r="CN28" s="646"/>
      <c r="CO28" s="646"/>
      <c r="CP28" s="646"/>
      <c r="CQ28" s="647"/>
      <c r="CR28" s="630">
        <v>3345439</v>
      </c>
      <c r="CS28" s="631"/>
      <c r="CT28" s="631"/>
      <c r="CU28" s="631"/>
      <c r="CV28" s="631"/>
      <c r="CW28" s="631"/>
      <c r="CX28" s="631"/>
      <c r="CY28" s="632"/>
      <c r="CZ28" s="635">
        <v>10.7</v>
      </c>
      <c r="DA28" s="666"/>
      <c r="DB28" s="666"/>
      <c r="DC28" s="672"/>
      <c r="DD28" s="639">
        <v>3329189</v>
      </c>
      <c r="DE28" s="631"/>
      <c r="DF28" s="631"/>
      <c r="DG28" s="631"/>
      <c r="DH28" s="631"/>
      <c r="DI28" s="631"/>
      <c r="DJ28" s="631"/>
      <c r="DK28" s="632"/>
      <c r="DL28" s="639">
        <v>3329189</v>
      </c>
      <c r="DM28" s="631"/>
      <c r="DN28" s="631"/>
      <c r="DO28" s="631"/>
      <c r="DP28" s="631"/>
      <c r="DQ28" s="631"/>
      <c r="DR28" s="631"/>
      <c r="DS28" s="631"/>
      <c r="DT28" s="631"/>
      <c r="DU28" s="631"/>
      <c r="DV28" s="632"/>
      <c r="DW28" s="635">
        <v>18</v>
      </c>
      <c r="DX28" s="666"/>
      <c r="DY28" s="666"/>
      <c r="DZ28" s="666"/>
      <c r="EA28" s="666"/>
      <c r="EB28" s="666"/>
      <c r="EC28" s="667"/>
    </row>
    <row r="29" spans="2:133" ht="11.25" customHeight="1" x14ac:dyDescent="0.15">
      <c r="B29" s="627" t="s">
        <v>300</v>
      </c>
      <c r="C29" s="628"/>
      <c r="D29" s="628"/>
      <c r="E29" s="628"/>
      <c r="F29" s="628"/>
      <c r="G29" s="628"/>
      <c r="H29" s="628"/>
      <c r="I29" s="628"/>
      <c r="J29" s="628"/>
      <c r="K29" s="628"/>
      <c r="L29" s="628"/>
      <c r="M29" s="628"/>
      <c r="N29" s="628"/>
      <c r="O29" s="628"/>
      <c r="P29" s="628"/>
      <c r="Q29" s="629"/>
      <c r="R29" s="630">
        <v>397557</v>
      </c>
      <c r="S29" s="631"/>
      <c r="T29" s="631"/>
      <c r="U29" s="631"/>
      <c r="V29" s="631"/>
      <c r="W29" s="631"/>
      <c r="X29" s="631"/>
      <c r="Y29" s="632"/>
      <c r="Z29" s="633">
        <v>1.2</v>
      </c>
      <c r="AA29" s="633"/>
      <c r="AB29" s="633"/>
      <c r="AC29" s="633"/>
      <c r="AD29" s="634" t="s">
        <v>128</v>
      </c>
      <c r="AE29" s="634"/>
      <c r="AF29" s="634"/>
      <c r="AG29" s="634"/>
      <c r="AH29" s="634"/>
      <c r="AI29" s="634"/>
      <c r="AJ29" s="634"/>
      <c r="AK29" s="634"/>
      <c r="AL29" s="635" t="s">
        <v>128</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301</v>
      </c>
      <c r="CE29" s="680"/>
      <c r="CF29" s="645" t="s">
        <v>69</v>
      </c>
      <c r="CG29" s="646"/>
      <c r="CH29" s="646"/>
      <c r="CI29" s="646"/>
      <c r="CJ29" s="646"/>
      <c r="CK29" s="646"/>
      <c r="CL29" s="646"/>
      <c r="CM29" s="646"/>
      <c r="CN29" s="646"/>
      <c r="CO29" s="646"/>
      <c r="CP29" s="646"/>
      <c r="CQ29" s="647"/>
      <c r="CR29" s="630">
        <v>3345439</v>
      </c>
      <c r="CS29" s="664"/>
      <c r="CT29" s="664"/>
      <c r="CU29" s="664"/>
      <c r="CV29" s="664"/>
      <c r="CW29" s="664"/>
      <c r="CX29" s="664"/>
      <c r="CY29" s="665"/>
      <c r="CZ29" s="635">
        <v>10.7</v>
      </c>
      <c r="DA29" s="666"/>
      <c r="DB29" s="666"/>
      <c r="DC29" s="672"/>
      <c r="DD29" s="639">
        <v>3329189</v>
      </c>
      <c r="DE29" s="664"/>
      <c r="DF29" s="664"/>
      <c r="DG29" s="664"/>
      <c r="DH29" s="664"/>
      <c r="DI29" s="664"/>
      <c r="DJ29" s="664"/>
      <c r="DK29" s="665"/>
      <c r="DL29" s="639">
        <v>3329189</v>
      </c>
      <c r="DM29" s="664"/>
      <c r="DN29" s="664"/>
      <c r="DO29" s="664"/>
      <c r="DP29" s="664"/>
      <c r="DQ29" s="664"/>
      <c r="DR29" s="664"/>
      <c r="DS29" s="664"/>
      <c r="DT29" s="664"/>
      <c r="DU29" s="664"/>
      <c r="DV29" s="665"/>
      <c r="DW29" s="635">
        <v>18</v>
      </c>
      <c r="DX29" s="666"/>
      <c r="DY29" s="666"/>
      <c r="DZ29" s="666"/>
      <c r="EA29" s="666"/>
      <c r="EB29" s="666"/>
      <c r="EC29" s="667"/>
    </row>
    <row r="30" spans="2:133" ht="11.25" customHeight="1" x14ac:dyDescent="0.15">
      <c r="B30" s="627" t="s">
        <v>302</v>
      </c>
      <c r="C30" s="628"/>
      <c r="D30" s="628"/>
      <c r="E30" s="628"/>
      <c r="F30" s="628"/>
      <c r="G30" s="628"/>
      <c r="H30" s="628"/>
      <c r="I30" s="628"/>
      <c r="J30" s="628"/>
      <c r="K30" s="628"/>
      <c r="L30" s="628"/>
      <c r="M30" s="628"/>
      <c r="N30" s="628"/>
      <c r="O30" s="628"/>
      <c r="P30" s="628"/>
      <c r="Q30" s="629"/>
      <c r="R30" s="630">
        <v>94102</v>
      </c>
      <c r="S30" s="631"/>
      <c r="T30" s="631"/>
      <c r="U30" s="631"/>
      <c r="V30" s="631"/>
      <c r="W30" s="631"/>
      <c r="X30" s="631"/>
      <c r="Y30" s="632"/>
      <c r="Z30" s="633">
        <v>0.3</v>
      </c>
      <c r="AA30" s="633"/>
      <c r="AB30" s="633"/>
      <c r="AC30" s="633"/>
      <c r="AD30" s="634">
        <v>9337</v>
      </c>
      <c r="AE30" s="634"/>
      <c r="AF30" s="634"/>
      <c r="AG30" s="634"/>
      <c r="AH30" s="634"/>
      <c r="AI30" s="634"/>
      <c r="AJ30" s="634"/>
      <c r="AK30" s="634"/>
      <c r="AL30" s="635">
        <v>0.1</v>
      </c>
      <c r="AM30" s="636"/>
      <c r="AN30" s="636"/>
      <c r="AO30" s="637"/>
      <c r="AP30" s="609" t="s">
        <v>219</v>
      </c>
      <c r="AQ30" s="610"/>
      <c r="AR30" s="610"/>
      <c r="AS30" s="610"/>
      <c r="AT30" s="610"/>
      <c r="AU30" s="610"/>
      <c r="AV30" s="610"/>
      <c r="AW30" s="610"/>
      <c r="AX30" s="610"/>
      <c r="AY30" s="610"/>
      <c r="AZ30" s="610"/>
      <c r="BA30" s="610"/>
      <c r="BB30" s="610"/>
      <c r="BC30" s="610"/>
      <c r="BD30" s="610"/>
      <c r="BE30" s="610"/>
      <c r="BF30" s="611"/>
      <c r="BG30" s="609" t="s">
        <v>303</v>
      </c>
      <c r="BH30" s="677"/>
      <c r="BI30" s="677"/>
      <c r="BJ30" s="677"/>
      <c r="BK30" s="677"/>
      <c r="BL30" s="677"/>
      <c r="BM30" s="677"/>
      <c r="BN30" s="677"/>
      <c r="BO30" s="677"/>
      <c r="BP30" s="677"/>
      <c r="BQ30" s="678"/>
      <c r="BR30" s="609" t="s">
        <v>304</v>
      </c>
      <c r="BS30" s="677"/>
      <c r="BT30" s="677"/>
      <c r="BU30" s="677"/>
      <c r="BV30" s="677"/>
      <c r="BW30" s="677"/>
      <c r="BX30" s="677"/>
      <c r="BY30" s="677"/>
      <c r="BZ30" s="677"/>
      <c r="CA30" s="677"/>
      <c r="CB30" s="678"/>
      <c r="CD30" s="681"/>
      <c r="CE30" s="682"/>
      <c r="CF30" s="645" t="s">
        <v>305</v>
      </c>
      <c r="CG30" s="646"/>
      <c r="CH30" s="646"/>
      <c r="CI30" s="646"/>
      <c r="CJ30" s="646"/>
      <c r="CK30" s="646"/>
      <c r="CL30" s="646"/>
      <c r="CM30" s="646"/>
      <c r="CN30" s="646"/>
      <c r="CO30" s="646"/>
      <c r="CP30" s="646"/>
      <c r="CQ30" s="647"/>
      <c r="CR30" s="630">
        <v>3245601</v>
      </c>
      <c r="CS30" s="631"/>
      <c r="CT30" s="631"/>
      <c r="CU30" s="631"/>
      <c r="CV30" s="631"/>
      <c r="CW30" s="631"/>
      <c r="CX30" s="631"/>
      <c r="CY30" s="632"/>
      <c r="CZ30" s="635">
        <v>10.4</v>
      </c>
      <c r="DA30" s="666"/>
      <c r="DB30" s="666"/>
      <c r="DC30" s="672"/>
      <c r="DD30" s="639">
        <v>3229986</v>
      </c>
      <c r="DE30" s="631"/>
      <c r="DF30" s="631"/>
      <c r="DG30" s="631"/>
      <c r="DH30" s="631"/>
      <c r="DI30" s="631"/>
      <c r="DJ30" s="631"/>
      <c r="DK30" s="632"/>
      <c r="DL30" s="639">
        <v>3229986</v>
      </c>
      <c r="DM30" s="631"/>
      <c r="DN30" s="631"/>
      <c r="DO30" s="631"/>
      <c r="DP30" s="631"/>
      <c r="DQ30" s="631"/>
      <c r="DR30" s="631"/>
      <c r="DS30" s="631"/>
      <c r="DT30" s="631"/>
      <c r="DU30" s="631"/>
      <c r="DV30" s="632"/>
      <c r="DW30" s="635">
        <v>17.5</v>
      </c>
      <c r="DX30" s="666"/>
      <c r="DY30" s="666"/>
      <c r="DZ30" s="666"/>
      <c r="EA30" s="666"/>
      <c r="EB30" s="666"/>
      <c r="EC30" s="667"/>
    </row>
    <row r="31" spans="2:133" ht="11.25" customHeight="1" x14ac:dyDescent="0.15">
      <c r="B31" s="627" t="s">
        <v>306</v>
      </c>
      <c r="C31" s="628"/>
      <c r="D31" s="628"/>
      <c r="E31" s="628"/>
      <c r="F31" s="628"/>
      <c r="G31" s="628"/>
      <c r="H31" s="628"/>
      <c r="I31" s="628"/>
      <c r="J31" s="628"/>
      <c r="K31" s="628"/>
      <c r="L31" s="628"/>
      <c r="M31" s="628"/>
      <c r="N31" s="628"/>
      <c r="O31" s="628"/>
      <c r="P31" s="628"/>
      <c r="Q31" s="629"/>
      <c r="R31" s="630">
        <v>151492</v>
      </c>
      <c r="S31" s="631"/>
      <c r="T31" s="631"/>
      <c r="U31" s="631"/>
      <c r="V31" s="631"/>
      <c r="W31" s="631"/>
      <c r="X31" s="631"/>
      <c r="Y31" s="632"/>
      <c r="Z31" s="633">
        <v>0.5</v>
      </c>
      <c r="AA31" s="633"/>
      <c r="AB31" s="633"/>
      <c r="AC31" s="633"/>
      <c r="AD31" s="634" t="s">
        <v>128</v>
      </c>
      <c r="AE31" s="634"/>
      <c r="AF31" s="634"/>
      <c r="AG31" s="634"/>
      <c r="AH31" s="634"/>
      <c r="AI31" s="634"/>
      <c r="AJ31" s="634"/>
      <c r="AK31" s="634"/>
      <c r="AL31" s="635" t="s">
        <v>128</v>
      </c>
      <c r="AM31" s="636"/>
      <c r="AN31" s="636"/>
      <c r="AO31" s="637"/>
      <c r="AP31" s="690" t="s">
        <v>307</v>
      </c>
      <c r="AQ31" s="691"/>
      <c r="AR31" s="691"/>
      <c r="AS31" s="691"/>
      <c r="AT31" s="696" t="s">
        <v>308</v>
      </c>
      <c r="AU31" s="367"/>
      <c r="AV31" s="367"/>
      <c r="AW31" s="367"/>
      <c r="AX31" s="616" t="s">
        <v>185</v>
      </c>
      <c r="AY31" s="617"/>
      <c r="AZ31" s="617"/>
      <c r="BA31" s="617"/>
      <c r="BB31" s="617"/>
      <c r="BC31" s="617"/>
      <c r="BD31" s="617"/>
      <c r="BE31" s="617"/>
      <c r="BF31" s="618"/>
      <c r="BG31" s="689">
        <v>99.3</v>
      </c>
      <c r="BH31" s="685"/>
      <c r="BI31" s="685"/>
      <c r="BJ31" s="685"/>
      <c r="BK31" s="685"/>
      <c r="BL31" s="685"/>
      <c r="BM31" s="625">
        <v>97.3</v>
      </c>
      <c r="BN31" s="685"/>
      <c r="BO31" s="685"/>
      <c r="BP31" s="685"/>
      <c r="BQ31" s="686"/>
      <c r="BR31" s="689">
        <v>99.1</v>
      </c>
      <c r="BS31" s="685"/>
      <c r="BT31" s="685"/>
      <c r="BU31" s="685"/>
      <c r="BV31" s="685"/>
      <c r="BW31" s="685"/>
      <c r="BX31" s="625">
        <v>96.9</v>
      </c>
      <c r="BY31" s="685"/>
      <c r="BZ31" s="685"/>
      <c r="CA31" s="685"/>
      <c r="CB31" s="686"/>
      <c r="CD31" s="681"/>
      <c r="CE31" s="682"/>
      <c r="CF31" s="645" t="s">
        <v>309</v>
      </c>
      <c r="CG31" s="646"/>
      <c r="CH31" s="646"/>
      <c r="CI31" s="646"/>
      <c r="CJ31" s="646"/>
      <c r="CK31" s="646"/>
      <c r="CL31" s="646"/>
      <c r="CM31" s="646"/>
      <c r="CN31" s="646"/>
      <c r="CO31" s="646"/>
      <c r="CP31" s="646"/>
      <c r="CQ31" s="647"/>
      <c r="CR31" s="630">
        <v>99838</v>
      </c>
      <c r="CS31" s="664"/>
      <c r="CT31" s="664"/>
      <c r="CU31" s="664"/>
      <c r="CV31" s="664"/>
      <c r="CW31" s="664"/>
      <c r="CX31" s="664"/>
      <c r="CY31" s="665"/>
      <c r="CZ31" s="635">
        <v>0.3</v>
      </c>
      <c r="DA31" s="666"/>
      <c r="DB31" s="666"/>
      <c r="DC31" s="672"/>
      <c r="DD31" s="639">
        <v>99203</v>
      </c>
      <c r="DE31" s="664"/>
      <c r="DF31" s="664"/>
      <c r="DG31" s="664"/>
      <c r="DH31" s="664"/>
      <c r="DI31" s="664"/>
      <c r="DJ31" s="664"/>
      <c r="DK31" s="665"/>
      <c r="DL31" s="639">
        <v>99203</v>
      </c>
      <c r="DM31" s="664"/>
      <c r="DN31" s="664"/>
      <c r="DO31" s="664"/>
      <c r="DP31" s="664"/>
      <c r="DQ31" s="664"/>
      <c r="DR31" s="664"/>
      <c r="DS31" s="664"/>
      <c r="DT31" s="664"/>
      <c r="DU31" s="664"/>
      <c r="DV31" s="665"/>
      <c r="DW31" s="635">
        <v>0.5</v>
      </c>
      <c r="DX31" s="666"/>
      <c r="DY31" s="666"/>
      <c r="DZ31" s="666"/>
      <c r="EA31" s="666"/>
      <c r="EB31" s="666"/>
      <c r="EC31" s="667"/>
    </row>
    <row r="32" spans="2:133" ht="11.25" customHeight="1" x14ac:dyDescent="0.15">
      <c r="B32" s="627" t="s">
        <v>310</v>
      </c>
      <c r="C32" s="628"/>
      <c r="D32" s="628"/>
      <c r="E32" s="628"/>
      <c r="F32" s="628"/>
      <c r="G32" s="628"/>
      <c r="H32" s="628"/>
      <c r="I32" s="628"/>
      <c r="J32" s="628"/>
      <c r="K32" s="628"/>
      <c r="L32" s="628"/>
      <c r="M32" s="628"/>
      <c r="N32" s="628"/>
      <c r="O32" s="628"/>
      <c r="P32" s="628"/>
      <c r="Q32" s="629"/>
      <c r="R32" s="630">
        <v>5830305</v>
      </c>
      <c r="S32" s="631"/>
      <c r="T32" s="631"/>
      <c r="U32" s="631"/>
      <c r="V32" s="631"/>
      <c r="W32" s="631"/>
      <c r="X32" s="631"/>
      <c r="Y32" s="632"/>
      <c r="Z32" s="633">
        <v>17.7</v>
      </c>
      <c r="AA32" s="633"/>
      <c r="AB32" s="633"/>
      <c r="AC32" s="633"/>
      <c r="AD32" s="634" t="s">
        <v>128</v>
      </c>
      <c r="AE32" s="634"/>
      <c r="AF32" s="634"/>
      <c r="AG32" s="634"/>
      <c r="AH32" s="634"/>
      <c r="AI32" s="634"/>
      <c r="AJ32" s="634"/>
      <c r="AK32" s="634"/>
      <c r="AL32" s="635" t="s">
        <v>128</v>
      </c>
      <c r="AM32" s="636"/>
      <c r="AN32" s="636"/>
      <c r="AO32" s="637"/>
      <c r="AP32" s="692"/>
      <c r="AQ32" s="693"/>
      <c r="AR32" s="693"/>
      <c r="AS32" s="693"/>
      <c r="AT32" s="697"/>
      <c r="AU32" s="363" t="s">
        <v>311</v>
      </c>
      <c r="AV32" s="363"/>
      <c r="AW32" s="363"/>
      <c r="AX32" s="627" t="s">
        <v>312</v>
      </c>
      <c r="AY32" s="628"/>
      <c r="AZ32" s="628"/>
      <c r="BA32" s="628"/>
      <c r="BB32" s="628"/>
      <c r="BC32" s="628"/>
      <c r="BD32" s="628"/>
      <c r="BE32" s="628"/>
      <c r="BF32" s="629"/>
      <c r="BG32" s="699">
        <v>99.4</v>
      </c>
      <c r="BH32" s="664"/>
      <c r="BI32" s="664"/>
      <c r="BJ32" s="664"/>
      <c r="BK32" s="664"/>
      <c r="BL32" s="664"/>
      <c r="BM32" s="636">
        <v>98.2</v>
      </c>
      <c r="BN32" s="687"/>
      <c r="BO32" s="687"/>
      <c r="BP32" s="687"/>
      <c r="BQ32" s="688"/>
      <c r="BR32" s="699">
        <v>99.3</v>
      </c>
      <c r="BS32" s="664"/>
      <c r="BT32" s="664"/>
      <c r="BU32" s="664"/>
      <c r="BV32" s="664"/>
      <c r="BW32" s="664"/>
      <c r="BX32" s="636">
        <v>97.8</v>
      </c>
      <c r="BY32" s="687"/>
      <c r="BZ32" s="687"/>
      <c r="CA32" s="687"/>
      <c r="CB32" s="688"/>
      <c r="CD32" s="683"/>
      <c r="CE32" s="684"/>
      <c r="CF32" s="645" t="s">
        <v>313</v>
      </c>
      <c r="CG32" s="646"/>
      <c r="CH32" s="646"/>
      <c r="CI32" s="646"/>
      <c r="CJ32" s="646"/>
      <c r="CK32" s="646"/>
      <c r="CL32" s="646"/>
      <c r="CM32" s="646"/>
      <c r="CN32" s="646"/>
      <c r="CO32" s="646"/>
      <c r="CP32" s="646"/>
      <c r="CQ32" s="647"/>
      <c r="CR32" s="630" t="s">
        <v>128</v>
      </c>
      <c r="CS32" s="631"/>
      <c r="CT32" s="631"/>
      <c r="CU32" s="631"/>
      <c r="CV32" s="631"/>
      <c r="CW32" s="631"/>
      <c r="CX32" s="631"/>
      <c r="CY32" s="632"/>
      <c r="CZ32" s="635" t="s">
        <v>128</v>
      </c>
      <c r="DA32" s="666"/>
      <c r="DB32" s="666"/>
      <c r="DC32" s="672"/>
      <c r="DD32" s="639" t="s">
        <v>128</v>
      </c>
      <c r="DE32" s="631"/>
      <c r="DF32" s="631"/>
      <c r="DG32" s="631"/>
      <c r="DH32" s="631"/>
      <c r="DI32" s="631"/>
      <c r="DJ32" s="631"/>
      <c r="DK32" s="632"/>
      <c r="DL32" s="639" t="s">
        <v>128</v>
      </c>
      <c r="DM32" s="631"/>
      <c r="DN32" s="631"/>
      <c r="DO32" s="631"/>
      <c r="DP32" s="631"/>
      <c r="DQ32" s="631"/>
      <c r="DR32" s="631"/>
      <c r="DS32" s="631"/>
      <c r="DT32" s="631"/>
      <c r="DU32" s="631"/>
      <c r="DV32" s="632"/>
      <c r="DW32" s="635" t="s">
        <v>128</v>
      </c>
      <c r="DX32" s="666"/>
      <c r="DY32" s="666"/>
      <c r="DZ32" s="666"/>
      <c r="EA32" s="666"/>
      <c r="EB32" s="666"/>
      <c r="EC32" s="667"/>
    </row>
    <row r="33" spans="2:133" ht="11.25" customHeight="1" x14ac:dyDescent="0.15">
      <c r="B33" s="668" t="s">
        <v>314</v>
      </c>
      <c r="C33" s="669"/>
      <c r="D33" s="669"/>
      <c r="E33" s="669"/>
      <c r="F33" s="669"/>
      <c r="G33" s="669"/>
      <c r="H33" s="669"/>
      <c r="I33" s="669"/>
      <c r="J33" s="669"/>
      <c r="K33" s="669"/>
      <c r="L33" s="669"/>
      <c r="M33" s="669"/>
      <c r="N33" s="669"/>
      <c r="O33" s="669"/>
      <c r="P33" s="669"/>
      <c r="Q33" s="670"/>
      <c r="R33" s="630" t="s">
        <v>128</v>
      </c>
      <c r="S33" s="631"/>
      <c r="T33" s="631"/>
      <c r="U33" s="631"/>
      <c r="V33" s="631"/>
      <c r="W33" s="631"/>
      <c r="X33" s="631"/>
      <c r="Y33" s="632"/>
      <c r="Z33" s="633" t="s">
        <v>128</v>
      </c>
      <c r="AA33" s="633"/>
      <c r="AB33" s="633"/>
      <c r="AC33" s="633"/>
      <c r="AD33" s="634" t="s">
        <v>128</v>
      </c>
      <c r="AE33" s="634"/>
      <c r="AF33" s="634"/>
      <c r="AG33" s="634"/>
      <c r="AH33" s="634"/>
      <c r="AI33" s="634"/>
      <c r="AJ33" s="634"/>
      <c r="AK33" s="634"/>
      <c r="AL33" s="635" t="s">
        <v>128</v>
      </c>
      <c r="AM33" s="636"/>
      <c r="AN33" s="636"/>
      <c r="AO33" s="637"/>
      <c r="AP33" s="694"/>
      <c r="AQ33" s="695"/>
      <c r="AR33" s="695"/>
      <c r="AS33" s="695"/>
      <c r="AT33" s="698"/>
      <c r="AU33" s="361"/>
      <c r="AV33" s="361"/>
      <c r="AW33" s="361"/>
      <c r="AX33" s="674" t="s">
        <v>315</v>
      </c>
      <c r="AY33" s="675"/>
      <c r="AZ33" s="675"/>
      <c r="BA33" s="675"/>
      <c r="BB33" s="675"/>
      <c r="BC33" s="675"/>
      <c r="BD33" s="675"/>
      <c r="BE33" s="675"/>
      <c r="BF33" s="676"/>
      <c r="BG33" s="700">
        <v>99.2</v>
      </c>
      <c r="BH33" s="701"/>
      <c r="BI33" s="701"/>
      <c r="BJ33" s="701"/>
      <c r="BK33" s="701"/>
      <c r="BL33" s="701"/>
      <c r="BM33" s="702">
        <v>96.4</v>
      </c>
      <c r="BN33" s="701"/>
      <c r="BO33" s="701"/>
      <c r="BP33" s="701"/>
      <c r="BQ33" s="703"/>
      <c r="BR33" s="700">
        <v>98.9</v>
      </c>
      <c r="BS33" s="701"/>
      <c r="BT33" s="701"/>
      <c r="BU33" s="701"/>
      <c r="BV33" s="701"/>
      <c r="BW33" s="701"/>
      <c r="BX33" s="702">
        <v>96</v>
      </c>
      <c r="BY33" s="701"/>
      <c r="BZ33" s="701"/>
      <c r="CA33" s="701"/>
      <c r="CB33" s="703"/>
      <c r="CD33" s="645" t="s">
        <v>316</v>
      </c>
      <c r="CE33" s="646"/>
      <c r="CF33" s="646"/>
      <c r="CG33" s="646"/>
      <c r="CH33" s="646"/>
      <c r="CI33" s="646"/>
      <c r="CJ33" s="646"/>
      <c r="CK33" s="646"/>
      <c r="CL33" s="646"/>
      <c r="CM33" s="646"/>
      <c r="CN33" s="646"/>
      <c r="CO33" s="646"/>
      <c r="CP33" s="646"/>
      <c r="CQ33" s="647"/>
      <c r="CR33" s="630">
        <v>14029123</v>
      </c>
      <c r="CS33" s="664"/>
      <c r="CT33" s="664"/>
      <c r="CU33" s="664"/>
      <c r="CV33" s="664"/>
      <c r="CW33" s="664"/>
      <c r="CX33" s="664"/>
      <c r="CY33" s="665"/>
      <c r="CZ33" s="635">
        <v>44.8</v>
      </c>
      <c r="DA33" s="666"/>
      <c r="DB33" s="666"/>
      <c r="DC33" s="672"/>
      <c r="DD33" s="639">
        <v>10497492</v>
      </c>
      <c r="DE33" s="664"/>
      <c r="DF33" s="664"/>
      <c r="DG33" s="664"/>
      <c r="DH33" s="664"/>
      <c r="DI33" s="664"/>
      <c r="DJ33" s="664"/>
      <c r="DK33" s="665"/>
      <c r="DL33" s="639">
        <v>7317029</v>
      </c>
      <c r="DM33" s="664"/>
      <c r="DN33" s="664"/>
      <c r="DO33" s="664"/>
      <c r="DP33" s="664"/>
      <c r="DQ33" s="664"/>
      <c r="DR33" s="664"/>
      <c r="DS33" s="664"/>
      <c r="DT33" s="664"/>
      <c r="DU33" s="664"/>
      <c r="DV33" s="665"/>
      <c r="DW33" s="635">
        <v>39.700000000000003</v>
      </c>
      <c r="DX33" s="666"/>
      <c r="DY33" s="666"/>
      <c r="DZ33" s="666"/>
      <c r="EA33" s="666"/>
      <c r="EB33" s="666"/>
      <c r="EC33" s="667"/>
    </row>
    <row r="34" spans="2:133" ht="11.25" customHeight="1" x14ac:dyDescent="0.15">
      <c r="B34" s="627" t="s">
        <v>317</v>
      </c>
      <c r="C34" s="628"/>
      <c r="D34" s="628"/>
      <c r="E34" s="628"/>
      <c r="F34" s="628"/>
      <c r="G34" s="628"/>
      <c r="H34" s="628"/>
      <c r="I34" s="628"/>
      <c r="J34" s="628"/>
      <c r="K34" s="628"/>
      <c r="L34" s="628"/>
      <c r="M34" s="628"/>
      <c r="N34" s="628"/>
      <c r="O34" s="628"/>
      <c r="P34" s="628"/>
      <c r="Q34" s="629"/>
      <c r="R34" s="630">
        <v>2154635</v>
      </c>
      <c r="S34" s="631"/>
      <c r="T34" s="631"/>
      <c r="U34" s="631"/>
      <c r="V34" s="631"/>
      <c r="W34" s="631"/>
      <c r="X34" s="631"/>
      <c r="Y34" s="632"/>
      <c r="Z34" s="633">
        <v>6.5</v>
      </c>
      <c r="AA34" s="633"/>
      <c r="AB34" s="633"/>
      <c r="AC34" s="633"/>
      <c r="AD34" s="634" t="s">
        <v>128</v>
      </c>
      <c r="AE34" s="634"/>
      <c r="AF34" s="634"/>
      <c r="AG34" s="634"/>
      <c r="AH34" s="634"/>
      <c r="AI34" s="634"/>
      <c r="AJ34" s="634"/>
      <c r="AK34" s="634"/>
      <c r="AL34" s="635" t="s">
        <v>128</v>
      </c>
      <c r="AM34" s="636"/>
      <c r="AN34" s="636"/>
      <c r="AO34" s="637"/>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318</v>
      </c>
      <c r="CE34" s="646"/>
      <c r="CF34" s="646"/>
      <c r="CG34" s="646"/>
      <c r="CH34" s="646"/>
      <c r="CI34" s="646"/>
      <c r="CJ34" s="646"/>
      <c r="CK34" s="646"/>
      <c r="CL34" s="646"/>
      <c r="CM34" s="646"/>
      <c r="CN34" s="646"/>
      <c r="CO34" s="646"/>
      <c r="CP34" s="646"/>
      <c r="CQ34" s="647"/>
      <c r="CR34" s="630">
        <v>4715013</v>
      </c>
      <c r="CS34" s="631"/>
      <c r="CT34" s="631"/>
      <c r="CU34" s="631"/>
      <c r="CV34" s="631"/>
      <c r="CW34" s="631"/>
      <c r="CX34" s="631"/>
      <c r="CY34" s="632"/>
      <c r="CZ34" s="635">
        <v>15.1</v>
      </c>
      <c r="DA34" s="666"/>
      <c r="DB34" s="666"/>
      <c r="DC34" s="672"/>
      <c r="DD34" s="639">
        <v>2952149</v>
      </c>
      <c r="DE34" s="631"/>
      <c r="DF34" s="631"/>
      <c r="DG34" s="631"/>
      <c r="DH34" s="631"/>
      <c r="DI34" s="631"/>
      <c r="DJ34" s="631"/>
      <c r="DK34" s="632"/>
      <c r="DL34" s="639">
        <v>2010308</v>
      </c>
      <c r="DM34" s="631"/>
      <c r="DN34" s="631"/>
      <c r="DO34" s="631"/>
      <c r="DP34" s="631"/>
      <c r="DQ34" s="631"/>
      <c r="DR34" s="631"/>
      <c r="DS34" s="631"/>
      <c r="DT34" s="631"/>
      <c r="DU34" s="631"/>
      <c r="DV34" s="632"/>
      <c r="DW34" s="635">
        <v>10.9</v>
      </c>
      <c r="DX34" s="666"/>
      <c r="DY34" s="666"/>
      <c r="DZ34" s="666"/>
      <c r="EA34" s="666"/>
      <c r="EB34" s="666"/>
      <c r="EC34" s="667"/>
    </row>
    <row r="35" spans="2:133" ht="11.25" customHeight="1" x14ac:dyDescent="0.15">
      <c r="B35" s="627" t="s">
        <v>319</v>
      </c>
      <c r="C35" s="628"/>
      <c r="D35" s="628"/>
      <c r="E35" s="628"/>
      <c r="F35" s="628"/>
      <c r="G35" s="628"/>
      <c r="H35" s="628"/>
      <c r="I35" s="628"/>
      <c r="J35" s="628"/>
      <c r="K35" s="628"/>
      <c r="L35" s="628"/>
      <c r="M35" s="628"/>
      <c r="N35" s="628"/>
      <c r="O35" s="628"/>
      <c r="P35" s="628"/>
      <c r="Q35" s="629"/>
      <c r="R35" s="630">
        <v>63315</v>
      </c>
      <c r="S35" s="631"/>
      <c r="T35" s="631"/>
      <c r="U35" s="631"/>
      <c r="V35" s="631"/>
      <c r="W35" s="631"/>
      <c r="X35" s="631"/>
      <c r="Y35" s="632"/>
      <c r="Z35" s="633">
        <v>0.2</v>
      </c>
      <c r="AA35" s="633"/>
      <c r="AB35" s="633"/>
      <c r="AC35" s="633"/>
      <c r="AD35" s="634">
        <v>18578</v>
      </c>
      <c r="AE35" s="634"/>
      <c r="AF35" s="634"/>
      <c r="AG35" s="634"/>
      <c r="AH35" s="634"/>
      <c r="AI35" s="634"/>
      <c r="AJ35" s="634"/>
      <c r="AK35" s="634"/>
      <c r="AL35" s="635">
        <v>0.1</v>
      </c>
      <c r="AM35" s="636"/>
      <c r="AN35" s="636"/>
      <c r="AO35" s="637"/>
      <c r="AP35" s="218"/>
      <c r="AQ35" s="609" t="s">
        <v>320</v>
      </c>
      <c r="AR35" s="610"/>
      <c r="AS35" s="610"/>
      <c r="AT35" s="610"/>
      <c r="AU35" s="610"/>
      <c r="AV35" s="610"/>
      <c r="AW35" s="610"/>
      <c r="AX35" s="610"/>
      <c r="AY35" s="610"/>
      <c r="AZ35" s="610"/>
      <c r="BA35" s="610"/>
      <c r="BB35" s="610"/>
      <c r="BC35" s="610"/>
      <c r="BD35" s="610"/>
      <c r="BE35" s="610"/>
      <c r="BF35" s="611"/>
      <c r="BG35" s="609" t="s">
        <v>321</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322</v>
      </c>
      <c r="CE35" s="646"/>
      <c r="CF35" s="646"/>
      <c r="CG35" s="646"/>
      <c r="CH35" s="646"/>
      <c r="CI35" s="646"/>
      <c r="CJ35" s="646"/>
      <c r="CK35" s="646"/>
      <c r="CL35" s="646"/>
      <c r="CM35" s="646"/>
      <c r="CN35" s="646"/>
      <c r="CO35" s="646"/>
      <c r="CP35" s="646"/>
      <c r="CQ35" s="647"/>
      <c r="CR35" s="630">
        <v>213644</v>
      </c>
      <c r="CS35" s="664"/>
      <c r="CT35" s="664"/>
      <c r="CU35" s="664"/>
      <c r="CV35" s="664"/>
      <c r="CW35" s="664"/>
      <c r="CX35" s="664"/>
      <c r="CY35" s="665"/>
      <c r="CZ35" s="635">
        <v>0.7</v>
      </c>
      <c r="DA35" s="666"/>
      <c r="DB35" s="666"/>
      <c r="DC35" s="672"/>
      <c r="DD35" s="639">
        <v>109677</v>
      </c>
      <c r="DE35" s="664"/>
      <c r="DF35" s="664"/>
      <c r="DG35" s="664"/>
      <c r="DH35" s="664"/>
      <c r="DI35" s="664"/>
      <c r="DJ35" s="664"/>
      <c r="DK35" s="665"/>
      <c r="DL35" s="639">
        <v>109677</v>
      </c>
      <c r="DM35" s="664"/>
      <c r="DN35" s="664"/>
      <c r="DO35" s="664"/>
      <c r="DP35" s="664"/>
      <c r="DQ35" s="664"/>
      <c r="DR35" s="664"/>
      <c r="DS35" s="664"/>
      <c r="DT35" s="664"/>
      <c r="DU35" s="664"/>
      <c r="DV35" s="665"/>
      <c r="DW35" s="635">
        <v>0.6</v>
      </c>
      <c r="DX35" s="666"/>
      <c r="DY35" s="666"/>
      <c r="DZ35" s="666"/>
      <c r="EA35" s="666"/>
      <c r="EB35" s="666"/>
      <c r="EC35" s="667"/>
    </row>
    <row r="36" spans="2:133" ht="11.25" customHeight="1" x14ac:dyDescent="0.15">
      <c r="B36" s="627" t="s">
        <v>323</v>
      </c>
      <c r="C36" s="628"/>
      <c r="D36" s="628"/>
      <c r="E36" s="628"/>
      <c r="F36" s="628"/>
      <c r="G36" s="628"/>
      <c r="H36" s="628"/>
      <c r="I36" s="628"/>
      <c r="J36" s="628"/>
      <c r="K36" s="628"/>
      <c r="L36" s="628"/>
      <c r="M36" s="628"/>
      <c r="N36" s="628"/>
      <c r="O36" s="628"/>
      <c r="P36" s="628"/>
      <c r="Q36" s="629"/>
      <c r="R36" s="630">
        <v>772972</v>
      </c>
      <c r="S36" s="631"/>
      <c r="T36" s="631"/>
      <c r="U36" s="631"/>
      <c r="V36" s="631"/>
      <c r="W36" s="631"/>
      <c r="X36" s="631"/>
      <c r="Y36" s="632"/>
      <c r="Z36" s="633">
        <v>2.2999999999999998</v>
      </c>
      <c r="AA36" s="633"/>
      <c r="AB36" s="633"/>
      <c r="AC36" s="633"/>
      <c r="AD36" s="634" t="s">
        <v>128</v>
      </c>
      <c r="AE36" s="634"/>
      <c r="AF36" s="634"/>
      <c r="AG36" s="634"/>
      <c r="AH36" s="634"/>
      <c r="AI36" s="634"/>
      <c r="AJ36" s="634"/>
      <c r="AK36" s="634"/>
      <c r="AL36" s="635" t="s">
        <v>128</v>
      </c>
      <c r="AM36" s="636"/>
      <c r="AN36" s="636"/>
      <c r="AO36" s="637"/>
      <c r="AP36" s="218"/>
      <c r="AQ36" s="704" t="s">
        <v>324</v>
      </c>
      <c r="AR36" s="705"/>
      <c r="AS36" s="705"/>
      <c r="AT36" s="705"/>
      <c r="AU36" s="705"/>
      <c r="AV36" s="705"/>
      <c r="AW36" s="705"/>
      <c r="AX36" s="705"/>
      <c r="AY36" s="706"/>
      <c r="AZ36" s="619">
        <v>4566030</v>
      </c>
      <c r="BA36" s="620"/>
      <c r="BB36" s="620"/>
      <c r="BC36" s="620"/>
      <c r="BD36" s="620"/>
      <c r="BE36" s="620"/>
      <c r="BF36" s="707"/>
      <c r="BG36" s="641" t="s">
        <v>325</v>
      </c>
      <c r="BH36" s="642"/>
      <c r="BI36" s="642"/>
      <c r="BJ36" s="642"/>
      <c r="BK36" s="642"/>
      <c r="BL36" s="642"/>
      <c r="BM36" s="642"/>
      <c r="BN36" s="642"/>
      <c r="BO36" s="642"/>
      <c r="BP36" s="642"/>
      <c r="BQ36" s="642"/>
      <c r="BR36" s="642"/>
      <c r="BS36" s="642"/>
      <c r="BT36" s="642"/>
      <c r="BU36" s="643"/>
      <c r="BV36" s="619">
        <v>50179</v>
      </c>
      <c r="BW36" s="620"/>
      <c r="BX36" s="620"/>
      <c r="BY36" s="620"/>
      <c r="BZ36" s="620"/>
      <c r="CA36" s="620"/>
      <c r="CB36" s="707"/>
      <c r="CD36" s="645" t="s">
        <v>326</v>
      </c>
      <c r="CE36" s="646"/>
      <c r="CF36" s="646"/>
      <c r="CG36" s="646"/>
      <c r="CH36" s="646"/>
      <c r="CI36" s="646"/>
      <c r="CJ36" s="646"/>
      <c r="CK36" s="646"/>
      <c r="CL36" s="646"/>
      <c r="CM36" s="646"/>
      <c r="CN36" s="646"/>
      <c r="CO36" s="646"/>
      <c r="CP36" s="646"/>
      <c r="CQ36" s="647"/>
      <c r="CR36" s="630">
        <v>4779765</v>
      </c>
      <c r="CS36" s="631"/>
      <c r="CT36" s="631"/>
      <c r="CU36" s="631"/>
      <c r="CV36" s="631"/>
      <c r="CW36" s="631"/>
      <c r="CX36" s="631"/>
      <c r="CY36" s="632"/>
      <c r="CZ36" s="635">
        <v>15.3</v>
      </c>
      <c r="DA36" s="666"/>
      <c r="DB36" s="666"/>
      <c r="DC36" s="672"/>
      <c r="DD36" s="639">
        <v>3796421</v>
      </c>
      <c r="DE36" s="631"/>
      <c r="DF36" s="631"/>
      <c r="DG36" s="631"/>
      <c r="DH36" s="631"/>
      <c r="DI36" s="631"/>
      <c r="DJ36" s="631"/>
      <c r="DK36" s="632"/>
      <c r="DL36" s="639">
        <v>2976205</v>
      </c>
      <c r="DM36" s="631"/>
      <c r="DN36" s="631"/>
      <c r="DO36" s="631"/>
      <c r="DP36" s="631"/>
      <c r="DQ36" s="631"/>
      <c r="DR36" s="631"/>
      <c r="DS36" s="631"/>
      <c r="DT36" s="631"/>
      <c r="DU36" s="631"/>
      <c r="DV36" s="632"/>
      <c r="DW36" s="635">
        <v>16.100000000000001</v>
      </c>
      <c r="DX36" s="666"/>
      <c r="DY36" s="666"/>
      <c r="DZ36" s="666"/>
      <c r="EA36" s="666"/>
      <c r="EB36" s="666"/>
      <c r="EC36" s="667"/>
    </row>
    <row r="37" spans="2:133" ht="11.25" customHeight="1" x14ac:dyDescent="0.15">
      <c r="B37" s="627" t="s">
        <v>327</v>
      </c>
      <c r="C37" s="628"/>
      <c r="D37" s="628"/>
      <c r="E37" s="628"/>
      <c r="F37" s="628"/>
      <c r="G37" s="628"/>
      <c r="H37" s="628"/>
      <c r="I37" s="628"/>
      <c r="J37" s="628"/>
      <c r="K37" s="628"/>
      <c r="L37" s="628"/>
      <c r="M37" s="628"/>
      <c r="N37" s="628"/>
      <c r="O37" s="628"/>
      <c r="P37" s="628"/>
      <c r="Q37" s="629"/>
      <c r="R37" s="630">
        <v>766409</v>
      </c>
      <c r="S37" s="631"/>
      <c r="T37" s="631"/>
      <c r="U37" s="631"/>
      <c r="V37" s="631"/>
      <c r="W37" s="631"/>
      <c r="X37" s="631"/>
      <c r="Y37" s="632"/>
      <c r="Z37" s="633">
        <v>2.2999999999999998</v>
      </c>
      <c r="AA37" s="633"/>
      <c r="AB37" s="633"/>
      <c r="AC37" s="633"/>
      <c r="AD37" s="634" t="s">
        <v>128</v>
      </c>
      <c r="AE37" s="634"/>
      <c r="AF37" s="634"/>
      <c r="AG37" s="634"/>
      <c r="AH37" s="634"/>
      <c r="AI37" s="634"/>
      <c r="AJ37" s="634"/>
      <c r="AK37" s="634"/>
      <c r="AL37" s="635" t="s">
        <v>128</v>
      </c>
      <c r="AM37" s="636"/>
      <c r="AN37" s="636"/>
      <c r="AO37" s="637"/>
      <c r="AQ37" s="708" t="s">
        <v>328</v>
      </c>
      <c r="AR37" s="709"/>
      <c r="AS37" s="709"/>
      <c r="AT37" s="709"/>
      <c r="AU37" s="709"/>
      <c r="AV37" s="709"/>
      <c r="AW37" s="709"/>
      <c r="AX37" s="709"/>
      <c r="AY37" s="710"/>
      <c r="AZ37" s="630">
        <v>858898</v>
      </c>
      <c r="BA37" s="631"/>
      <c r="BB37" s="631"/>
      <c r="BC37" s="631"/>
      <c r="BD37" s="664"/>
      <c r="BE37" s="664"/>
      <c r="BF37" s="688"/>
      <c r="BG37" s="645" t="s">
        <v>329</v>
      </c>
      <c r="BH37" s="646"/>
      <c r="BI37" s="646"/>
      <c r="BJ37" s="646"/>
      <c r="BK37" s="646"/>
      <c r="BL37" s="646"/>
      <c r="BM37" s="646"/>
      <c r="BN37" s="646"/>
      <c r="BO37" s="646"/>
      <c r="BP37" s="646"/>
      <c r="BQ37" s="646"/>
      <c r="BR37" s="646"/>
      <c r="BS37" s="646"/>
      <c r="BT37" s="646"/>
      <c r="BU37" s="647"/>
      <c r="BV37" s="630">
        <v>-52784</v>
      </c>
      <c r="BW37" s="631"/>
      <c r="BX37" s="631"/>
      <c r="BY37" s="631"/>
      <c r="BZ37" s="631"/>
      <c r="CA37" s="631"/>
      <c r="CB37" s="640"/>
      <c r="CD37" s="645" t="s">
        <v>330</v>
      </c>
      <c r="CE37" s="646"/>
      <c r="CF37" s="646"/>
      <c r="CG37" s="646"/>
      <c r="CH37" s="646"/>
      <c r="CI37" s="646"/>
      <c r="CJ37" s="646"/>
      <c r="CK37" s="646"/>
      <c r="CL37" s="646"/>
      <c r="CM37" s="646"/>
      <c r="CN37" s="646"/>
      <c r="CO37" s="646"/>
      <c r="CP37" s="646"/>
      <c r="CQ37" s="647"/>
      <c r="CR37" s="630">
        <v>1363471</v>
      </c>
      <c r="CS37" s="664"/>
      <c r="CT37" s="664"/>
      <c r="CU37" s="664"/>
      <c r="CV37" s="664"/>
      <c r="CW37" s="664"/>
      <c r="CX37" s="664"/>
      <c r="CY37" s="665"/>
      <c r="CZ37" s="635">
        <v>4.4000000000000004</v>
      </c>
      <c r="DA37" s="666"/>
      <c r="DB37" s="666"/>
      <c r="DC37" s="672"/>
      <c r="DD37" s="639">
        <v>1363471</v>
      </c>
      <c r="DE37" s="664"/>
      <c r="DF37" s="664"/>
      <c r="DG37" s="664"/>
      <c r="DH37" s="664"/>
      <c r="DI37" s="664"/>
      <c r="DJ37" s="664"/>
      <c r="DK37" s="665"/>
      <c r="DL37" s="639">
        <v>1339799</v>
      </c>
      <c r="DM37" s="664"/>
      <c r="DN37" s="664"/>
      <c r="DO37" s="664"/>
      <c r="DP37" s="664"/>
      <c r="DQ37" s="664"/>
      <c r="DR37" s="664"/>
      <c r="DS37" s="664"/>
      <c r="DT37" s="664"/>
      <c r="DU37" s="664"/>
      <c r="DV37" s="665"/>
      <c r="DW37" s="635">
        <v>7.3</v>
      </c>
      <c r="DX37" s="666"/>
      <c r="DY37" s="666"/>
      <c r="DZ37" s="666"/>
      <c r="EA37" s="666"/>
      <c r="EB37" s="666"/>
      <c r="EC37" s="667"/>
    </row>
    <row r="38" spans="2:133" ht="11.25" customHeight="1" x14ac:dyDescent="0.15">
      <c r="B38" s="627" t="s">
        <v>331</v>
      </c>
      <c r="C38" s="628"/>
      <c r="D38" s="628"/>
      <c r="E38" s="628"/>
      <c r="F38" s="628"/>
      <c r="G38" s="628"/>
      <c r="H38" s="628"/>
      <c r="I38" s="628"/>
      <c r="J38" s="628"/>
      <c r="K38" s="628"/>
      <c r="L38" s="628"/>
      <c r="M38" s="628"/>
      <c r="N38" s="628"/>
      <c r="O38" s="628"/>
      <c r="P38" s="628"/>
      <c r="Q38" s="629"/>
      <c r="R38" s="630">
        <v>1122259</v>
      </c>
      <c r="S38" s="631"/>
      <c r="T38" s="631"/>
      <c r="U38" s="631"/>
      <c r="V38" s="631"/>
      <c r="W38" s="631"/>
      <c r="X38" s="631"/>
      <c r="Y38" s="632"/>
      <c r="Z38" s="633">
        <v>3.4</v>
      </c>
      <c r="AA38" s="633"/>
      <c r="AB38" s="633"/>
      <c r="AC38" s="633"/>
      <c r="AD38" s="634" t="s">
        <v>128</v>
      </c>
      <c r="AE38" s="634"/>
      <c r="AF38" s="634"/>
      <c r="AG38" s="634"/>
      <c r="AH38" s="634"/>
      <c r="AI38" s="634"/>
      <c r="AJ38" s="634"/>
      <c r="AK38" s="634"/>
      <c r="AL38" s="635" t="s">
        <v>128</v>
      </c>
      <c r="AM38" s="636"/>
      <c r="AN38" s="636"/>
      <c r="AO38" s="637"/>
      <c r="AQ38" s="708" t="s">
        <v>332</v>
      </c>
      <c r="AR38" s="709"/>
      <c r="AS38" s="709"/>
      <c r="AT38" s="709"/>
      <c r="AU38" s="709"/>
      <c r="AV38" s="709"/>
      <c r="AW38" s="709"/>
      <c r="AX38" s="709"/>
      <c r="AY38" s="710"/>
      <c r="AZ38" s="630">
        <v>625827</v>
      </c>
      <c r="BA38" s="631"/>
      <c r="BB38" s="631"/>
      <c r="BC38" s="631"/>
      <c r="BD38" s="664"/>
      <c r="BE38" s="664"/>
      <c r="BF38" s="688"/>
      <c r="BG38" s="645" t="s">
        <v>333</v>
      </c>
      <c r="BH38" s="646"/>
      <c r="BI38" s="646"/>
      <c r="BJ38" s="646"/>
      <c r="BK38" s="646"/>
      <c r="BL38" s="646"/>
      <c r="BM38" s="646"/>
      <c r="BN38" s="646"/>
      <c r="BO38" s="646"/>
      <c r="BP38" s="646"/>
      <c r="BQ38" s="646"/>
      <c r="BR38" s="646"/>
      <c r="BS38" s="646"/>
      <c r="BT38" s="646"/>
      <c r="BU38" s="647"/>
      <c r="BV38" s="630">
        <v>9407</v>
      </c>
      <c r="BW38" s="631"/>
      <c r="BX38" s="631"/>
      <c r="BY38" s="631"/>
      <c r="BZ38" s="631"/>
      <c r="CA38" s="631"/>
      <c r="CB38" s="640"/>
      <c r="CD38" s="645" t="s">
        <v>334</v>
      </c>
      <c r="CE38" s="646"/>
      <c r="CF38" s="646"/>
      <c r="CG38" s="646"/>
      <c r="CH38" s="646"/>
      <c r="CI38" s="646"/>
      <c r="CJ38" s="646"/>
      <c r="CK38" s="646"/>
      <c r="CL38" s="646"/>
      <c r="CM38" s="646"/>
      <c r="CN38" s="646"/>
      <c r="CO38" s="646"/>
      <c r="CP38" s="646"/>
      <c r="CQ38" s="647"/>
      <c r="CR38" s="630">
        <v>2860346</v>
      </c>
      <c r="CS38" s="631"/>
      <c r="CT38" s="631"/>
      <c r="CU38" s="631"/>
      <c r="CV38" s="631"/>
      <c r="CW38" s="631"/>
      <c r="CX38" s="631"/>
      <c r="CY38" s="632"/>
      <c r="CZ38" s="635">
        <v>9.1</v>
      </c>
      <c r="DA38" s="666"/>
      <c r="DB38" s="666"/>
      <c r="DC38" s="672"/>
      <c r="DD38" s="639">
        <v>2312793</v>
      </c>
      <c r="DE38" s="631"/>
      <c r="DF38" s="631"/>
      <c r="DG38" s="631"/>
      <c r="DH38" s="631"/>
      <c r="DI38" s="631"/>
      <c r="DJ38" s="631"/>
      <c r="DK38" s="632"/>
      <c r="DL38" s="639">
        <v>2182771</v>
      </c>
      <c r="DM38" s="631"/>
      <c r="DN38" s="631"/>
      <c r="DO38" s="631"/>
      <c r="DP38" s="631"/>
      <c r="DQ38" s="631"/>
      <c r="DR38" s="631"/>
      <c r="DS38" s="631"/>
      <c r="DT38" s="631"/>
      <c r="DU38" s="631"/>
      <c r="DV38" s="632"/>
      <c r="DW38" s="635">
        <v>11.8</v>
      </c>
      <c r="DX38" s="666"/>
      <c r="DY38" s="666"/>
      <c r="DZ38" s="666"/>
      <c r="EA38" s="666"/>
      <c r="EB38" s="666"/>
      <c r="EC38" s="667"/>
    </row>
    <row r="39" spans="2:133" ht="11.25" customHeight="1" x14ac:dyDescent="0.15">
      <c r="B39" s="627" t="s">
        <v>335</v>
      </c>
      <c r="C39" s="628"/>
      <c r="D39" s="628"/>
      <c r="E39" s="628"/>
      <c r="F39" s="628"/>
      <c r="G39" s="628"/>
      <c r="H39" s="628"/>
      <c r="I39" s="628"/>
      <c r="J39" s="628"/>
      <c r="K39" s="628"/>
      <c r="L39" s="628"/>
      <c r="M39" s="628"/>
      <c r="N39" s="628"/>
      <c r="O39" s="628"/>
      <c r="P39" s="628"/>
      <c r="Q39" s="629"/>
      <c r="R39" s="630">
        <v>317886</v>
      </c>
      <c r="S39" s="631"/>
      <c r="T39" s="631"/>
      <c r="U39" s="631"/>
      <c r="V39" s="631"/>
      <c r="W39" s="631"/>
      <c r="X39" s="631"/>
      <c r="Y39" s="632"/>
      <c r="Z39" s="633">
        <v>1</v>
      </c>
      <c r="AA39" s="633"/>
      <c r="AB39" s="633"/>
      <c r="AC39" s="633"/>
      <c r="AD39" s="634">
        <v>66310</v>
      </c>
      <c r="AE39" s="634"/>
      <c r="AF39" s="634"/>
      <c r="AG39" s="634"/>
      <c r="AH39" s="634"/>
      <c r="AI39" s="634"/>
      <c r="AJ39" s="634"/>
      <c r="AK39" s="634"/>
      <c r="AL39" s="635">
        <v>0.4</v>
      </c>
      <c r="AM39" s="636"/>
      <c r="AN39" s="636"/>
      <c r="AO39" s="637"/>
      <c r="AQ39" s="708" t="s">
        <v>336</v>
      </c>
      <c r="AR39" s="709"/>
      <c r="AS39" s="709"/>
      <c r="AT39" s="709"/>
      <c r="AU39" s="709"/>
      <c r="AV39" s="709"/>
      <c r="AW39" s="709"/>
      <c r="AX39" s="709"/>
      <c r="AY39" s="710"/>
      <c r="AZ39" s="630">
        <v>220959</v>
      </c>
      <c r="BA39" s="631"/>
      <c r="BB39" s="631"/>
      <c r="BC39" s="631"/>
      <c r="BD39" s="664"/>
      <c r="BE39" s="664"/>
      <c r="BF39" s="688"/>
      <c r="BG39" s="645" t="s">
        <v>337</v>
      </c>
      <c r="BH39" s="646"/>
      <c r="BI39" s="646"/>
      <c r="BJ39" s="646"/>
      <c r="BK39" s="646"/>
      <c r="BL39" s="646"/>
      <c r="BM39" s="646"/>
      <c r="BN39" s="646"/>
      <c r="BO39" s="646"/>
      <c r="BP39" s="646"/>
      <c r="BQ39" s="646"/>
      <c r="BR39" s="646"/>
      <c r="BS39" s="646"/>
      <c r="BT39" s="646"/>
      <c r="BU39" s="647"/>
      <c r="BV39" s="630">
        <v>15605</v>
      </c>
      <c r="BW39" s="631"/>
      <c r="BX39" s="631"/>
      <c r="BY39" s="631"/>
      <c r="BZ39" s="631"/>
      <c r="CA39" s="631"/>
      <c r="CB39" s="640"/>
      <c r="CD39" s="645" t="s">
        <v>338</v>
      </c>
      <c r="CE39" s="646"/>
      <c r="CF39" s="646"/>
      <c r="CG39" s="646"/>
      <c r="CH39" s="646"/>
      <c r="CI39" s="646"/>
      <c r="CJ39" s="646"/>
      <c r="CK39" s="646"/>
      <c r="CL39" s="646"/>
      <c r="CM39" s="646"/>
      <c r="CN39" s="646"/>
      <c r="CO39" s="646"/>
      <c r="CP39" s="646"/>
      <c r="CQ39" s="647"/>
      <c r="CR39" s="630">
        <v>855577</v>
      </c>
      <c r="CS39" s="664"/>
      <c r="CT39" s="664"/>
      <c r="CU39" s="664"/>
      <c r="CV39" s="664"/>
      <c r="CW39" s="664"/>
      <c r="CX39" s="664"/>
      <c r="CY39" s="665"/>
      <c r="CZ39" s="635">
        <v>2.7</v>
      </c>
      <c r="DA39" s="666"/>
      <c r="DB39" s="666"/>
      <c r="DC39" s="672"/>
      <c r="DD39" s="639">
        <v>841474</v>
      </c>
      <c r="DE39" s="664"/>
      <c r="DF39" s="664"/>
      <c r="DG39" s="664"/>
      <c r="DH39" s="664"/>
      <c r="DI39" s="664"/>
      <c r="DJ39" s="664"/>
      <c r="DK39" s="665"/>
      <c r="DL39" s="639" t="s">
        <v>128</v>
      </c>
      <c r="DM39" s="664"/>
      <c r="DN39" s="664"/>
      <c r="DO39" s="664"/>
      <c r="DP39" s="664"/>
      <c r="DQ39" s="664"/>
      <c r="DR39" s="664"/>
      <c r="DS39" s="664"/>
      <c r="DT39" s="664"/>
      <c r="DU39" s="664"/>
      <c r="DV39" s="665"/>
      <c r="DW39" s="635" t="s">
        <v>128</v>
      </c>
      <c r="DX39" s="666"/>
      <c r="DY39" s="666"/>
      <c r="DZ39" s="666"/>
      <c r="EA39" s="666"/>
      <c r="EB39" s="666"/>
      <c r="EC39" s="667"/>
    </row>
    <row r="40" spans="2:133" ht="11.25" customHeight="1" x14ac:dyDescent="0.15">
      <c r="B40" s="627" t="s">
        <v>339</v>
      </c>
      <c r="C40" s="628"/>
      <c r="D40" s="628"/>
      <c r="E40" s="628"/>
      <c r="F40" s="628"/>
      <c r="G40" s="628"/>
      <c r="H40" s="628"/>
      <c r="I40" s="628"/>
      <c r="J40" s="628"/>
      <c r="K40" s="628"/>
      <c r="L40" s="628"/>
      <c r="M40" s="628"/>
      <c r="N40" s="628"/>
      <c r="O40" s="628"/>
      <c r="P40" s="628"/>
      <c r="Q40" s="629"/>
      <c r="R40" s="630">
        <v>1631200</v>
      </c>
      <c r="S40" s="631"/>
      <c r="T40" s="631"/>
      <c r="U40" s="631"/>
      <c r="V40" s="631"/>
      <c r="W40" s="631"/>
      <c r="X40" s="631"/>
      <c r="Y40" s="632"/>
      <c r="Z40" s="633">
        <v>4.9000000000000004</v>
      </c>
      <c r="AA40" s="633"/>
      <c r="AB40" s="633"/>
      <c r="AC40" s="633"/>
      <c r="AD40" s="634" t="s">
        <v>128</v>
      </c>
      <c r="AE40" s="634"/>
      <c r="AF40" s="634"/>
      <c r="AG40" s="634"/>
      <c r="AH40" s="634"/>
      <c r="AI40" s="634"/>
      <c r="AJ40" s="634"/>
      <c r="AK40" s="634"/>
      <c r="AL40" s="635" t="s">
        <v>128</v>
      </c>
      <c r="AM40" s="636"/>
      <c r="AN40" s="636"/>
      <c r="AO40" s="637"/>
      <c r="AQ40" s="708" t="s">
        <v>340</v>
      </c>
      <c r="AR40" s="709"/>
      <c r="AS40" s="709"/>
      <c r="AT40" s="709"/>
      <c r="AU40" s="709"/>
      <c r="AV40" s="709"/>
      <c r="AW40" s="709"/>
      <c r="AX40" s="709"/>
      <c r="AY40" s="710"/>
      <c r="AZ40" s="630" t="s">
        <v>128</v>
      </c>
      <c r="BA40" s="631"/>
      <c r="BB40" s="631"/>
      <c r="BC40" s="631"/>
      <c r="BD40" s="664"/>
      <c r="BE40" s="664"/>
      <c r="BF40" s="688"/>
      <c r="BG40" s="711" t="s">
        <v>341</v>
      </c>
      <c r="BH40" s="712"/>
      <c r="BI40" s="712"/>
      <c r="BJ40" s="712"/>
      <c r="BK40" s="712"/>
      <c r="BL40" s="365"/>
      <c r="BM40" s="646" t="s">
        <v>342</v>
      </c>
      <c r="BN40" s="646"/>
      <c r="BO40" s="646"/>
      <c r="BP40" s="646"/>
      <c r="BQ40" s="646"/>
      <c r="BR40" s="646"/>
      <c r="BS40" s="646"/>
      <c r="BT40" s="646"/>
      <c r="BU40" s="647"/>
      <c r="BV40" s="630">
        <v>98</v>
      </c>
      <c r="BW40" s="631"/>
      <c r="BX40" s="631"/>
      <c r="BY40" s="631"/>
      <c r="BZ40" s="631"/>
      <c r="CA40" s="631"/>
      <c r="CB40" s="640"/>
      <c r="CD40" s="645" t="s">
        <v>343</v>
      </c>
      <c r="CE40" s="646"/>
      <c r="CF40" s="646"/>
      <c r="CG40" s="646"/>
      <c r="CH40" s="646"/>
      <c r="CI40" s="646"/>
      <c r="CJ40" s="646"/>
      <c r="CK40" s="646"/>
      <c r="CL40" s="646"/>
      <c r="CM40" s="646"/>
      <c r="CN40" s="646"/>
      <c r="CO40" s="646"/>
      <c r="CP40" s="646"/>
      <c r="CQ40" s="647"/>
      <c r="CR40" s="630">
        <v>604778</v>
      </c>
      <c r="CS40" s="631"/>
      <c r="CT40" s="631"/>
      <c r="CU40" s="631"/>
      <c r="CV40" s="631"/>
      <c r="CW40" s="631"/>
      <c r="CX40" s="631"/>
      <c r="CY40" s="632"/>
      <c r="CZ40" s="635">
        <v>1.9</v>
      </c>
      <c r="DA40" s="666"/>
      <c r="DB40" s="666"/>
      <c r="DC40" s="672"/>
      <c r="DD40" s="639">
        <v>484978</v>
      </c>
      <c r="DE40" s="631"/>
      <c r="DF40" s="631"/>
      <c r="DG40" s="631"/>
      <c r="DH40" s="631"/>
      <c r="DI40" s="631"/>
      <c r="DJ40" s="631"/>
      <c r="DK40" s="632"/>
      <c r="DL40" s="639">
        <v>38068</v>
      </c>
      <c r="DM40" s="631"/>
      <c r="DN40" s="631"/>
      <c r="DO40" s="631"/>
      <c r="DP40" s="631"/>
      <c r="DQ40" s="631"/>
      <c r="DR40" s="631"/>
      <c r="DS40" s="631"/>
      <c r="DT40" s="631"/>
      <c r="DU40" s="631"/>
      <c r="DV40" s="632"/>
      <c r="DW40" s="635">
        <v>0.2</v>
      </c>
      <c r="DX40" s="666"/>
      <c r="DY40" s="666"/>
      <c r="DZ40" s="666"/>
      <c r="EA40" s="666"/>
      <c r="EB40" s="666"/>
      <c r="EC40" s="667"/>
    </row>
    <row r="41" spans="2:133" ht="11.25" customHeight="1" x14ac:dyDescent="0.15">
      <c r="B41" s="627" t="s">
        <v>344</v>
      </c>
      <c r="C41" s="628"/>
      <c r="D41" s="628"/>
      <c r="E41" s="628"/>
      <c r="F41" s="628"/>
      <c r="G41" s="628"/>
      <c r="H41" s="628"/>
      <c r="I41" s="628"/>
      <c r="J41" s="628"/>
      <c r="K41" s="628"/>
      <c r="L41" s="628"/>
      <c r="M41" s="628"/>
      <c r="N41" s="628"/>
      <c r="O41" s="628"/>
      <c r="P41" s="628"/>
      <c r="Q41" s="629"/>
      <c r="R41" s="630" t="s">
        <v>128</v>
      </c>
      <c r="S41" s="631"/>
      <c r="T41" s="631"/>
      <c r="U41" s="631"/>
      <c r="V41" s="631"/>
      <c r="W41" s="631"/>
      <c r="X41" s="631"/>
      <c r="Y41" s="632"/>
      <c r="Z41" s="633" t="s">
        <v>128</v>
      </c>
      <c r="AA41" s="633"/>
      <c r="AB41" s="633"/>
      <c r="AC41" s="633"/>
      <c r="AD41" s="634" t="s">
        <v>128</v>
      </c>
      <c r="AE41" s="634"/>
      <c r="AF41" s="634"/>
      <c r="AG41" s="634"/>
      <c r="AH41" s="634"/>
      <c r="AI41" s="634"/>
      <c r="AJ41" s="634"/>
      <c r="AK41" s="634"/>
      <c r="AL41" s="635" t="s">
        <v>128</v>
      </c>
      <c r="AM41" s="636"/>
      <c r="AN41" s="636"/>
      <c r="AO41" s="637"/>
      <c r="AQ41" s="708" t="s">
        <v>345</v>
      </c>
      <c r="AR41" s="709"/>
      <c r="AS41" s="709"/>
      <c r="AT41" s="709"/>
      <c r="AU41" s="709"/>
      <c r="AV41" s="709"/>
      <c r="AW41" s="709"/>
      <c r="AX41" s="709"/>
      <c r="AY41" s="710"/>
      <c r="AZ41" s="630">
        <v>656446</v>
      </c>
      <c r="BA41" s="631"/>
      <c r="BB41" s="631"/>
      <c r="BC41" s="631"/>
      <c r="BD41" s="664"/>
      <c r="BE41" s="664"/>
      <c r="BF41" s="688"/>
      <c r="BG41" s="711"/>
      <c r="BH41" s="712"/>
      <c r="BI41" s="712"/>
      <c r="BJ41" s="712"/>
      <c r="BK41" s="712"/>
      <c r="BL41" s="365"/>
      <c r="BM41" s="646" t="s">
        <v>346</v>
      </c>
      <c r="BN41" s="646"/>
      <c r="BO41" s="646"/>
      <c r="BP41" s="646"/>
      <c r="BQ41" s="646"/>
      <c r="BR41" s="646"/>
      <c r="BS41" s="646"/>
      <c r="BT41" s="646"/>
      <c r="BU41" s="647"/>
      <c r="BV41" s="630" t="s">
        <v>128</v>
      </c>
      <c r="BW41" s="631"/>
      <c r="BX41" s="631"/>
      <c r="BY41" s="631"/>
      <c r="BZ41" s="631"/>
      <c r="CA41" s="631"/>
      <c r="CB41" s="640"/>
      <c r="CD41" s="645" t="s">
        <v>347</v>
      </c>
      <c r="CE41" s="646"/>
      <c r="CF41" s="646"/>
      <c r="CG41" s="646"/>
      <c r="CH41" s="646"/>
      <c r="CI41" s="646"/>
      <c r="CJ41" s="646"/>
      <c r="CK41" s="646"/>
      <c r="CL41" s="646"/>
      <c r="CM41" s="646"/>
      <c r="CN41" s="646"/>
      <c r="CO41" s="646"/>
      <c r="CP41" s="646"/>
      <c r="CQ41" s="647"/>
      <c r="CR41" s="630" t="s">
        <v>128</v>
      </c>
      <c r="CS41" s="664"/>
      <c r="CT41" s="664"/>
      <c r="CU41" s="664"/>
      <c r="CV41" s="664"/>
      <c r="CW41" s="664"/>
      <c r="CX41" s="664"/>
      <c r="CY41" s="665"/>
      <c r="CZ41" s="635" t="s">
        <v>128</v>
      </c>
      <c r="DA41" s="666"/>
      <c r="DB41" s="666"/>
      <c r="DC41" s="672"/>
      <c r="DD41" s="639" t="s">
        <v>128</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348</v>
      </c>
      <c r="C42" s="628"/>
      <c r="D42" s="628"/>
      <c r="E42" s="628"/>
      <c r="F42" s="628"/>
      <c r="G42" s="628"/>
      <c r="H42" s="628"/>
      <c r="I42" s="628"/>
      <c r="J42" s="628"/>
      <c r="K42" s="628"/>
      <c r="L42" s="628"/>
      <c r="M42" s="628"/>
      <c r="N42" s="628"/>
      <c r="O42" s="628"/>
      <c r="P42" s="628"/>
      <c r="Q42" s="629"/>
      <c r="R42" s="630" t="s">
        <v>128</v>
      </c>
      <c r="S42" s="631"/>
      <c r="T42" s="631"/>
      <c r="U42" s="631"/>
      <c r="V42" s="631"/>
      <c r="W42" s="631"/>
      <c r="X42" s="631"/>
      <c r="Y42" s="632"/>
      <c r="Z42" s="633" t="s">
        <v>128</v>
      </c>
      <c r="AA42" s="633"/>
      <c r="AB42" s="633"/>
      <c r="AC42" s="633"/>
      <c r="AD42" s="634" t="s">
        <v>128</v>
      </c>
      <c r="AE42" s="634"/>
      <c r="AF42" s="634"/>
      <c r="AG42" s="634"/>
      <c r="AH42" s="634"/>
      <c r="AI42" s="634"/>
      <c r="AJ42" s="634"/>
      <c r="AK42" s="634"/>
      <c r="AL42" s="635" t="s">
        <v>128</v>
      </c>
      <c r="AM42" s="636"/>
      <c r="AN42" s="636"/>
      <c r="AO42" s="637"/>
      <c r="AQ42" s="718" t="s">
        <v>349</v>
      </c>
      <c r="AR42" s="719"/>
      <c r="AS42" s="719"/>
      <c r="AT42" s="719"/>
      <c r="AU42" s="719"/>
      <c r="AV42" s="719"/>
      <c r="AW42" s="719"/>
      <c r="AX42" s="719"/>
      <c r="AY42" s="720"/>
      <c r="AZ42" s="724">
        <v>2203900</v>
      </c>
      <c r="BA42" s="725"/>
      <c r="BB42" s="725"/>
      <c r="BC42" s="725"/>
      <c r="BD42" s="701"/>
      <c r="BE42" s="701"/>
      <c r="BF42" s="703"/>
      <c r="BG42" s="713"/>
      <c r="BH42" s="714"/>
      <c r="BI42" s="714"/>
      <c r="BJ42" s="714"/>
      <c r="BK42" s="714"/>
      <c r="BL42" s="366"/>
      <c r="BM42" s="656" t="s">
        <v>350</v>
      </c>
      <c r="BN42" s="656"/>
      <c r="BO42" s="656"/>
      <c r="BP42" s="656"/>
      <c r="BQ42" s="656"/>
      <c r="BR42" s="656"/>
      <c r="BS42" s="656"/>
      <c r="BT42" s="656"/>
      <c r="BU42" s="657"/>
      <c r="BV42" s="724">
        <v>351</v>
      </c>
      <c r="BW42" s="725"/>
      <c r="BX42" s="725"/>
      <c r="BY42" s="725"/>
      <c r="BZ42" s="725"/>
      <c r="CA42" s="725"/>
      <c r="CB42" s="737"/>
      <c r="CD42" s="627" t="s">
        <v>351</v>
      </c>
      <c r="CE42" s="628"/>
      <c r="CF42" s="628"/>
      <c r="CG42" s="628"/>
      <c r="CH42" s="628"/>
      <c r="CI42" s="628"/>
      <c r="CJ42" s="628"/>
      <c r="CK42" s="628"/>
      <c r="CL42" s="628"/>
      <c r="CM42" s="628"/>
      <c r="CN42" s="628"/>
      <c r="CO42" s="628"/>
      <c r="CP42" s="628"/>
      <c r="CQ42" s="629"/>
      <c r="CR42" s="630">
        <v>2831770</v>
      </c>
      <c r="CS42" s="664"/>
      <c r="CT42" s="664"/>
      <c r="CU42" s="664"/>
      <c r="CV42" s="664"/>
      <c r="CW42" s="664"/>
      <c r="CX42" s="664"/>
      <c r="CY42" s="665"/>
      <c r="CZ42" s="635">
        <v>9</v>
      </c>
      <c r="DA42" s="666"/>
      <c r="DB42" s="666"/>
      <c r="DC42" s="672"/>
      <c r="DD42" s="639">
        <v>832195</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352</v>
      </c>
      <c r="C43" s="628"/>
      <c r="D43" s="628"/>
      <c r="E43" s="628"/>
      <c r="F43" s="628"/>
      <c r="G43" s="628"/>
      <c r="H43" s="628"/>
      <c r="I43" s="628"/>
      <c r="J43" s="628"/>
      <c r="K43" s="628"/>
      <c r="L43" s="628"/>
      <c r="M43" s="628"/>
      <c r="N43" s="628"/>
      <c r="O43" s="628"/>
      <c r="P43" s="628"/>
      <c r="Q43" s="629"/>
      <c r="R43" s="630" t="s">
        <v>128</v>
      </c>
      <c r="S43" s="631"/>
      <c r="T43" s="631"/>
      <c r="U43" s="631"/>
      <c r="V43" s="631"/>
      <c r="W43" s="631"/>
      <c r="X43" s="631"/>
      <c r="Y43" s="632"/>
      <c r="Z43" s="633" t="s">
        <v>128</v>
      </c>
      <c r="AA43" s="633"/>
      <c r="AB43" s="633"/>
      <c r="AC43" s="633"/>
      <c r="AD43" s="634" t="s">
        <v>128</v>
      </c>
      <c r="AE43" s="634"/>
      <c r="AF43" s="634"/>
      <c r="AG43" s="634"/>
      <c r="AH43" s="634"/>
      <c r="AI43" s="634"/>
      <c r="AJ43" s="634"/>
      <c r="AK43" s="634"/>
      <c r="AL43" s="635" t="s">
        <v>128</v>
      </c>
      <c r="AM43" s="636"/>
      <c r="AN43" s="636"/>
      <c r="AO43" s="637"/>
      <c r="BV43" s="219"/>
      <c r="BW43" s="219"/>
      <c r="BX43" s="219"/>
      <c r="BY43" s="219"/>
      <c r="BZ43" s="219"/>
      <c r="CA43" s="219"/>
      <c r="CB43" s="219"/>
      <c r="CD43" s="627" t="s">
        <v>353</v>
      </c>
      <c r="CE43" s="628"/>
      <c r="CF43" s="628"/>
      <c r="CG43" s="628"/>
      <c r="CH43" s="628"/>
      <c r="CI43" s="628"/>
      <c r="CJ43" s="628"/>
      <c r="CK43" s="628"/>
      <c r="CL43" s="628"/>
      <c r="CM43" s="628"/>
      <c r="CN43" s="628"/>
      <c r="CO43" s="628"/>
      <c r="CP43" s="628"/>
      <c r="CQ43" s="629"/>
      <c r="CR43" s="630">
        <v>84667</v>
      </c>
      <c r="CS43" s="664"/>
      <c r="CT43" s="664"/>
      <c r="CU43" s="664"/>
      <c r="CV43" s="664"/>
      <c r="CW43" s="664"/>
      <c r="CX43" s="664"/>
      <c r="CY43" s="665"/>
      <c r="CZ43" s="635">
        <v>0.3</v>
      </c>
      <c r="DA43" s="666"/>
      <c r="DB43" s="666"/>
      <c r="DC43" s="672"/>
      <c r="DD43" s="639">
        <v>84667</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354</v>
      </c>
      <c r="C44" s="675"/>
      <c r="D44" s="675"/>
      <c r="E44" s="675"/>
      <c r="F44" s="675"/>
      <c r="G44" s="675"/>
      <c r="H44" s="675"/>
      <c r="I44" s="675"/>
      <c r="J44" s="675"/>
      <c r="K44" s="675"/>
      <c r="L44" s="675"/>
      <c r="M44" s="675"/>
      <c r="N44" s="675"/>
      <c r="O44" s="675"/>
      <c r="P44" s="675"/>
      <c r="Q44" s="676"/>
      <c r="R44" s="724">
        <v>32986441</v>
      </c>
      <c r="S44" s="725"/>
      <c r="T44" s="725"/>
      <c r="U44" s="725"/>
      <c r="V44" s="725"/>
      <c r="W44" s="725"/>
      <c r="X44" s="725"/>
      <c r="Y44" s="726"/>
      <c r="Z44" s="727">
        <v>100</v>
      </c>
      <c r="AA44" s="727"/>
      <c r="AB44" s="727"/>
      <c r="AC44" s="727"/>
      <c r="AD44" s="728">
        <v>18448547</v>
      </c>
      <c r="AE44" s="728"/>
      <c r="AF44" s="728"/>
      <c r="AG44" s="728"/>
      <c r="AH44" s="728"/>
      <c r="AI44" s="728"/>
      <c r="AJ44" s="728"/>
      <c r="AK44" s="728"/>
      <c r="AL44" s="729">
        <v>100</v>
      </c>
      <c r="AM44" s="702"/>
      <c r="AN44" s="702"/>
      <c r="AO44" s="730"/>
      <c r="CD44" s="731" t="s">
        <v>301</v>
      </c>
      <c r="CE44" s="732"/>
      <c r="CF44" s="627" t="s">
        <v>355</v>
      </c>
      <c r="CG44" s="628"/>
      <c r="CH44" s="628"/>
      <c r="CI44" s="628"/>
      <c r="CJ44" s="628"/>
      <c r="CK44" s="628"/>
      <c r="CL44" s="628"/>
      <c r="CM44" s="628"/>
      <c r="CN44" s="628"/>
      <c r="CO44" s="628"/>
      <c r="CP44" s="628"/>
      <c r="CQ44" s="629"/>
      <c r="CR44" s="630">
        <v>2796389</v>
      </c>
      <c r="CS44" s="631"/>
      <c r="CT44" s="631"/>
      <c r="CU44" s="631"/>
      <c r="CV44" s="631"/>
      <c r="CW44" s="631"/>
      <c r="CX44" s="631"/>
      <c r="CY44" s="632"/>
      <c r="CZ44" s="635">
        <v>8.9</v>
      </c>
      <c r="DA44" s="636"/>
      <c r="DB44" s="636"/>
      <c r="DC44" s="648"/>
      <c r="DD44" s="639">
        <v>826243</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356</v>
      </c>
      <c r="CG45" s="628"/>
      <c r="CH45" s="628"/>
      <c r="CI45" s="628"/>
      <c r="CJ45" s="628"/>
      <c r="CK45" s="628"/>
      <c r="CL45" s="628"/>
      <c r="CM45" s="628"/>
      <c r="CN45" s="628"/>
      <c r="CO45" s="628"/>
      <c r="CP45" s="628"/>
      <c r="CQ45" s="629"/>
      <c r="CR45" s="630">
        <v>690634</v>
      </c>
      <c r="CS45" s="664"/>
      <c r="CT45" s="664"/>
      <c r="CU45" s="664"/>
      <c r="CV45" s="664"/>
      <c r="CW45" s="664"/>
      <c r="CX45" s="664"/>
      <c r="CY45" s="665"/>
      <c r="CZ45" s="635">
        <v>2.2000000000000002</v>
      </c>
      <c r="DA45" s="666"/>
      <c r="DB45" s="666"/>
      <c r="DC45" s="672"/>
      <c r="DD45" s="639">
        <v>67627</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358</v>
      </c>
      <c r="CG46" s="628"/>
      <c r="CH46" s="628"/>
      <c r="CI46" s="628"/>
      <c r="CJ46" s="628"/>
      <c r="CK46" s="628"/>
      <c r="CL46" s="628"/>
      <c r="CM46" s="628"/>
      <c r="CN46" s="628"/>
      <c r="CO46" s="628"/>
      <c r="CP46" s="628"/>
      <c r="CQ46" s="629"/>
      <c r="CR46" s="630">
        <v>1894023</v>
      </c>
      <c r="CS46" s="631"/>
      <c r="CT46" s="631"/>
      <c r="CU46" s="631"/>
      <c r="CV46" s="631"/>
      <c r="CW46" s="631"/>
      <c r="CX46" s="631"/>
      <c r="CY46" s="632"/>
      <c r="CZ46" s="635">
        <v>6</v>
      </c>
      <c r="DA46" s="636"/>
      <c r="DB46" s="636"/>
      <c r="DC46" s="648"/>
      <c r="DD46" s="639">
        <v>741957</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359</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360</v>
      </c>
      <c r="CG47" s="628"/>
      <c r="CH47" s="628"/>
      <c r="CI47" s="628"/>
      <c r="CJ47" s="628"/>
      <c r="CK47" s="628"/>
      <c r="CL47" s="628"/>
      <c r="CM47" s="628"/>
      <c r="CN47" s="628"/>
      <c r="CO47" s="628"/>
      <c r="CP47" s="628"/>
      <c r="CQ47" s="629"/>
      <c r="CR47" s="630">
        <v>35381</v>
      </c>
      <c r="CS47" s="664"/>
      <c r="CT47" s="664"/>
      <c r="CU47" s="664"/>
      <c r="CV47" s="664"/>
      <c r="CW47" s="664"/>
      <c r="CX47" s="664"/>
      <c r="CY47" s="665"/>
      <c r="CZ47" s="635">
        <v>0.1</v>
      </c>
      <c r="DA47" s="666"/>
      <c r="DB47" s="666"/>
      <c r="DC47" s="672"/>
      <c r="DD47" s="639">
        <v>5952</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361</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362</v>
      </c>
      <c r="CG48" s="628"/>
      <c r="CH48" s="628"/>
      <c r="CI48" s="628"/>
      <c r="CJ48" s="628"/>
      <c r="CK48" s="628"/>
      <c r="CL48" s="628"/>
      <c r="CM48" s="628"/>
      <c r="CN48" s="628"/>
      <c r="CO48" s="628"/>
      <c r="CP48" s="628"/>
      <c r="CQ48" s="629"/>
      <c r="CR48" s="630" t="s">
        <v>128</v>
      </c>
      <c r="CS48" s="631"/>
      <c r="CT48" s="631"/>
      <c r="CU48" s="631"/>
      <c r="CV48" s="631"/>
      <c r="CW48" s="631"/>
      <c r="CX48" s="631"/>
      <c r="CY48" s="632"/>
      <c r="CZ48" s="635" t="s">
        <v>128</v>
      </c>
      <c r="DA48" s="636"/>
      <c r="DB48" s="636"/>
      <c r="DC48" s="648"/>
      <c r="DD48" s="639" t="s">
        <v>128</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363</v>
      </c>
      <c r="CE49" s="675"/>
      <c r="CF49" s="675"/>
      <c r="CG49" s="675"/>
      <c r="CH49" s="675"/>
      <c r="CI49" s="675"/>
      <c r="CJ49" s="675"/>
      <c r="CK49" s="675"/>
      <c r="CL49" s="675"/>
      <c r="CM49" s="675"/>
      <c r="CN49" s="675"/>
      <c r="CO49" s="675"/>
      <c r="CP49" s="675"/>
      <c r="CQ49" s="676"/>
      <c r="CR49" s="724">
        <v>31323224</v>
      </c>
      <c r="CS49" s="701"/>
      <c r="CT49" s="701"/>
      <c r="CU49" s="701"/>
      <c r="CV49" s="701"/>
      <c r="CW49" s="701"/>
      <c r="CX49" s="701"/>
      <c r="CY49" s="738"/>
      <c r="CZ49" s="729">
        <v>100</v>
      </c>
      <c r="DA49" s="739"/>
      <c r="DB49" s="739"/>
      <c r="DC49" s="740"/>
      <c r="DD49" s="741">
        <v>20940470</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364</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365</v>
      </c>
      <c r="DK2" s="752"/>
      <c r="DL2" s="752"/>
      <c r="DM2" s="752"/>
      <c r="DN2" s="752"/>
      <c r="DO2" s="753"/>
      <c r="DP2" s="224"/>
      <c r="DQ2" s="751" t="s">
        <v>366</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367</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368</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369</v>
      </c>
      <c r="B5" s="757"/>
      <c r="C5" s="757"/>
      <c r="D5" s="757"/>
      <c r="E5" s="757"/>
      <c r="F5" s="757"/>
      <c r="G5" s="757"/>
      <c r="H5" s="757"/>
      <c r="I5" s="757"/>
      <c r="J5" s="757"/>
      <c r="K5" s="757"/>
      <c r="L5" s="757"/>
      <c r="M5" s="757"/>
      <c r="N5" s="757"/>
      <c r="O5" s="757"/>
      <c r="P5" s="758"/>
      <c r="Q5" s="762" t="s">
        <v>370</v>
      </c>
      <c r="R5" s="763"/>
      <c r="S5" s="763"/>
      <c r="T5" s="763"/>
      <c r="U5" s="764"/>
      <c r="V5" s="762" t="s">
        <v>371</v>
      </c>
      <c r="W5" s="763"/>
      <c r="X5" s="763"/>
      <c r="Y5" s="763"/>
      <c r="Z5" s="764"/>
      <c r="AA5" s="762" t="s">
        <v>372</v>
      </c>
      <c r="AB5" s="763"/>
      <c r="AC5" s="763"/>
      <c r="AD5" s="763"/>
      <c r="AE5" s="763"/>
      <c r="AF5" s="768" t="s">
        <v>373</v>
      </c>
      <c r="AG5" s="763"/>
      <c r="AH5" s="763"/>
      <c r="AI5" s="763"/>
      <c r="AJ5" s="769"/>
      <c r="AK5" s="763" t="s">
        <v>374</v>
      </c>
      <c r="AL5" s="763"/>
      <c r="AM5" s="763"/>
      <c r="AN5" s="763"/>
      <c r="AO5" s="764"/>
      <c r="AP5" s="762" t="s">
        <v>375</v>
      </c>
      <c r="AQ5" s="763"/>
      <c r="AR5" s="763"/>
      <c r="AS5" s="763"/>
      <c r="AT5" s="764"/>
      <c r="AU5" s="762" t="s">
        <v>376</v>
      </c>
      <c r="AV5" s="763"/>
      <c r="AW5" s="763"/>
      <c r="AX5" s="763"/>
      <c r="AY5" s="769"/>
      <c r="AZ5" s="228"/>
      <c r="BA5" s="228"/>
      <c r="BB5" s="228"/>
      <c r="BC5" s="228"/>
      <c r="BD5" s="228"/>
      <c r="BE5" s="229"/>
      <c r="BF5" s="229"/>
      <c r="BG5" s="229"/>
      <c r="BH5" s="229"/>
      <c r="BI5" s="229"/>
      <c r="BJ5" s="229"/>
      <c r="BK5" s="229"/>
      <c r="BL5" s="229"/>
      <c r="BM5" s="229"/>
      <c r="BN5" s="229"/>
      <c r="BO5" s="229"/>
      <c r="BP5" s="229"/>
      <c r="BQ5" s="756" t="s">
        <v>377</v>
      </c>
      <c r="BR5" s="757"/>
      <c r="BS5" s="757"/>
      <c r="BT5" s="757"/>
      <c r="BU5" s="757"/>
      <c r="BV5" s="757"/>
      <c r="BW5" s="757"/>
      <c r="BX5" s="757"/>
      <c r="BY5" s="757"/>
      <c r="BZ5" s="757"/>
      <c r="CA5" s="757"/>
      <c r="CB5" s="757"/>
      <c r="CC5" s="757"/>
      <c r="CD5" s="757"/>
      <c r="CE5" s="757"/>
      <c r="CF5" s="757"/>
      <c r="CG5" s="758"/>
      <c r="CH5" s="762" t="s">
        <v>378</v>
      </c>
      <c r="CI5" s="763"/>
      <c r="CJ5" s="763"/>
      <c r="CK5" s="763"/>
      <c r="CL5" s="764"/>
      <c r="CM5" s="762" t="s">
        <v>379</v>
      </c>
      <c r="CN5" s="763"/>
      <c r="CO5" s="763"/>
      <c r="CP5" s="763"/>
      <c r="CQ5" s="764"/>
      <c r="CR5" s="762" t="s">
        <v>380</v>
      </c>
      <c r="CS5" s="763"/>
      <c r="CT5" s="763"/>
      <c r="CU5" s="763"/>
      <c r="CV5" s="764"/>
      <c r="CW5" s="762" t="s">
        <v>381</v>
      </c>
      <c r="CX5" s="763"/>
      <c r="CY5" s="763"/>
      <c r="CZ5" s="763"/>
      <c r="DA5" s="764"/>
      <c r="DB5" s="762" t="s">
        <v>382</v>
      </c>
      <c r="DC5" s="763"/>
      <c r="DD5" s="763"/>
      <c r="DE5" s="763"/>
      <c r="DF5" s="764"/>
      <c r="DG5" s="792" t="s">
        <v>383</v>
      </c>
      <c r="DH5" s="793"/>
      <c r="DI5" s="793"/>
      <c r="DJ5" s="793"/>
      <c r="DK5" s="794"/>
      <c r="DL5" s="792" t="s">
        <v>384</v>
      </c>
      <c r="DM5" s="793"/>
      <c r="DN5" s="793"/>
      <c r="DO5" s="793"/>
      <c r="DP5" s="794"/>
      <c r="DQ5" s="762" t="s">
        <v>385</v>
      </c>
      <c r="DR5" s="763"/>
      <c r="DS5" s="763"/>
      <c r="DT5" s="763"/>
      <c r="DU5" s="764"/>
      <c r="DV5" s="762" t="s">
        <v>376</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386</v>
      </c>
      <c r="C7" s="779"/>
      <c r="D7" s="779"/>
      <c r="E7" s="779"/>
      <c r="F7" s="779"/>
      <c r="G7" s="779"/>
      <c r="H7" s="779"/>
      <c r="I7" s="779"/>
      <c r="J7" s="779"/>
      <c r="K7" s="779"/>
      <c r="L7" s="779"/>
      <c r="M7" s="779"/>
      <c r="N7" s="779"/>
      <c r="O7" s="779"/>
      <c r="P7" s="780"/>
      <c r="Q7" s="781">
        <v>32984</v>
      </c>
      <c r="R7" s="782"/>
      <c r="S7" s="782"/>
      <c r="T7" s="782"/>
      <c r="U7" s="782"/>
      <c r="V7" s="782">
        <v>31320</v>
      </c>
      <c r="W7" s="782"/>
      <c r="X7" s="782"/>
      <c r="Y7" s="782"/>
      <c r="Z7" s="782"/>
      <c r="AA7" s="782">
        <v>1663</v>
      </c>
      <c r="AB7" s="782"/>
      <c r="AC7" s="782"/>
      <c r="AD7" s="782"/>
      <c r="AE7" s="783"/>
      <c r="AF7" s="784">
        <v>1116</v>
      </c>
      <c r="AG7" s="785"/>
      <c r="AH7" s="785"/>
      <c r="AI7" s="785"/>
      <c r="AJ7" s="786"/>
      <c r="AK7" s="787">
        <v>775</v>
      </c>
      <c r="AL7" s="788"/>
      <c r="AM7" s="788"/>
      <c r="AN7" s="788"/>
      <c r="AO7" s="788"/>
      <c r="AP7" s="788">
        <v>24299</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578</v>
      </c>
      <c r="BT7" s="776"/>
      <c r="BU7" s="776"/>
      <c r="BV7" s="776"/>
      <c r="BW7" s="776"/>
      <c r="BX7" s="776"/>
      <c r="BY7" s="776"/>
      <c r="BZ7" s="776"/>
      <c r="CA7" s="776"/>
      <c r="CB7" s="776"/>
      <c r="CC7" s="776"/>
      <c r="CD7" s="776"/>
      <c r="CE7" s="776"/>
      <c r="CF7" s="776"/>
      <c r="CG7" s="791"/>
      <c r="CH7" s="772">
        <v>-10</v>
      </c>
      <c r="CI7" s="773"/>
      <c r="CJ7" s="773"/>
      <c r="CK7" s="773"/>
      <c r="CL7" s="774"/>
      <c r="CM7" s="772">
        <v>64</v>
      </c>
      <c r="CN7" s="773"/>
      <c r="CO7" s="773"/>
      <c r="CP7" s="773"/>
      <c r="CQ7" s="774"/>
      <c r="CR7" s="772">
        <v>50</v>
      </c>
      <c r="CS7" s="773"/>
      <c r="CT7" s="773"/>
      <c r="CU7" s="773"/>
      <c r="CV7" s="774"/>
      <c r="CW7" s="772" t="s">
        <v>577</v>
      </c>
      <c r="CX7" s="773"/>
      <c r="CY7" s="773"/>
      <c r="CZ7" s="773"/>
      <c r="DA7" s="774"/>
      <c r="DB7" s="772" t="s">
        <v>577</v>
      </c>
      <c r="DC7" s="773"/>
      <c r="DD7" s="773"/>
      <c r="DE7" s="773"/>
      <c r="DF7" s="774"/>
      <c r="DG7" s="772" t="s">
        <v>577</v>
      </c>
      <c r="DH7" s="773"/>
      <c r="DI7" s="773"/>
      <c r="DJ7" s="773"/>
      <c r="DK7" s="774"/>
      <c r="DL7" s="772" t="s">
        <v>577</v>
      </c>
      <c r="DM7" s="773"/>
      <c r="DN7" s="773"/>
      <c r="DO7" s="773"/>
      <c r="DP7" s="774"/>
      <c r="DQ7" s="772" t="s">
        <v>577</v>
      </c>
      <c r="DR7" s="773"/>
      <c r="DS7" s="773"/>
      <c r="DT7" s="773"/>
      <c r="DU7" s="774"/>
      <c r="DV7" s="775"/>
      <c r="DW7" s="776"/>
      <c r="DX7" s="776"/>
      <c r="DY7" s="776"/>
      <c r="DZ7" s="777"/>
      <c r="EA7" s="230"/>
    </row>
    <row r="8" spans="1:131" s="231" customFormat="1" ht="26.25" customHeight="1" x14ac:dyDescent="0.15">
      <c r="A8" s="234">
        <v>2</v>
      </c>
      <c r="B8" s="809" t="s">
        <v>387</v>
      </c>
      <c r="C8" s="810"/>
      <c r="D8" s="810"/>
      <c r="E8" s="810"/>
      <c r="F8" s="810"/>
      <c r="G8" s="810"/>
      <c r="H8" s="810"/>
      <c r="I8" s="810"/>
      <c r="J8" s="810"/>
      <c r="K8" s="810"/>
      <c r="L8" s="810"/>
      <c r="M8" s="810"/>
      <c r="N8" s="810"/>
      <c r="O8" s="810"/>
      <c r="P8" s="811"/>
      <c r="Q8" s="812">
        <v>21</v>
      </c>
      <c r="R8" s="813"/>
      <c r="S8" s="813"/>
      <c r="T8" s="813"/>
      <c r="U8" s="813"/>
      <c r="V8" s="813">
        <v>21</v>
      </c>
      <c r="W8" s="813"/>
      <c r="X8" s="813"/>
      <c r="Y8" s="813"/>
      <c r="Z8" s="813"/>
      <c r="AA8" s="813" t="s">
        <v>577</v>
      </c>
      <c r="AB8" s="813"/>
      <c r="AC8" s="813"/>
      <c r="AD8" s="813"/>
      <c r="AE8" s="814"/>
      <c r="AF8" s="815" t="s">
        <v>231</v>
      </c>
      <c r="AG8" s="816"/>
      <c r="AH8" s="816"/>
      <c r="AI8" s="816"/>
      <c r="AJ8" s="817"/>
      <c r="AK8" s="798" t="s">
        <v>577</v>
      </c>
      <c r="AL8" s="799"/>
      <c r="AM8" s="799"/>
      <c r="AN8" s="799"/>
      <c r="AO8" s="799"/>
      <c r="AP8" s="799" t="s">
        <v>577</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t="s">
        <v>388</v>
      </c>
      <c r="C9" s="810"/>
      <c r="D9" s="810"/>
      <c r="E9" s="810"/>
      <c r="F9" s="810"/>
      <c r="G9" s="810"/>
      <c r="H9" s="810"/>
      <c r="I9" s="810"/>
      <c r="J9" s="810"/>
      <c r="K9" s="810"/>
      <c r="L9" s="810"/>
      <c r="M9" s="810"/>
      <c r="N9" s="810"/>
      <c r="O9" s="810"/>
      <c r="P9" s="811"/>
      <c r="Q9" s="812">
        <v>0</v>
      </c>
      <c r="R9" s="813"/>
      <c r="S9" s="813"/>
      <c r="T9" s="813"/>
      <c r="U9" s="813"/>
      <c r="V9" s="813">
        <v>0</v>
      </c>
      <c r="W9" s="813"/>
      <c r="X9" s="813"/>
      <c r="Y9" s="813"/>
      <c r="Z9" s="813"/>
      <c r="AA9" s="813" t="s">
        <v>577</v>
      </c>
      <c r="AB9" s="813"/>
      <c r="AC9" s="813"/>
      <c r="AD9" s="813"/>
      <c r="AE9" s="814"/>
      <c r="AF9" s="815" t="s">
        <v>389</v>
      </c>
      <c r="AG9" s="816"/>
      <c r="AH9" s="816"/>
      <c r="AI9" s="816"/>
      <c r="AJ9" s="817"/>
      <c r="AK9" s="798" t="s">
        <v>577</v>
      </c>
      <c r="AL9" s="799"/>
      <c r="AM9" s="799"/>
      <c r="AN9" s="799"/>
      <c r="AO9" s="799"/>
      <c r="AP9" s="799" t="s">
        <v>577</v>
      </c>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390</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391</v>
      </c>
      <c r="B23" s="818" t="s">
        <v>392</v>
      </c>
      <c r="C23" s="819"/>
      <c r="D23" s="819"/>
      <c r="E23" s="819"/>
      <c r="F23" s="819"/>
      <c r="G23" s="819"/>
      <c r="H23" s="819"/>
      <c r="I23" s="819"/>
      <c r="J23" s="819"/>
      <c r="K23" s="819"/>
      <c r="L23" s="819"/>
      <c r="M23" s="819"/>
      <c r="N23" s="819"/>
      <c r="O23" s="819"/>
      <c r="P23" s="820"/>
      <c r="Q23" s="821">
        <v>32996</v>
      </c>
      <c r="R23" s="822"/>
      <c r="S23" s="822"/>
      <c r="T23" s="822"/>
      <c r="U23" s="822"/>
      <c r="V23" s="822">
        <v>31333</v>
      </c>
      <c r="W23" s="822"/>
      <c r="X23" s="822"/>
      <c r="Y23" s="822"/>
      <c r="Z23" s="822"/>
      <c r="AA23" s="822">
        <v>1663</v>
      </c>
      <c r="AB23" s="822"/>
      <c r="AC23" s="822"/>
      <c r="AD23" s="822"/>
      <c r="AE23" s="823"/>
      <c r="AF23" s="824">
        <v>1116</v>
      </c>
      <c r="AG23" s="822"/>
      <c r="AH23" s="822"/>
      <c r="AI23" s="822"/>
      <c r="AJ23" s="825"/>
      <c r="AK23" s="826"/>
      <c r="AL23" s="827"/>
      <c r="AM23" s="827"/>
      <c r="AN23" s="827"/>
      <c r="AO23" s="827"/>
      <c r="AP23" s="822">
        <v>24299</v>
      </c>
      <c r="AQ23" s="822"/>
      <c r="AR23" s="822"/>
      <c r="AS23" s="822"/>
      <c r="AT23" s="822"/>
      <c r="AU23" s="838"/>
      <c r="AV23" s="838"/>
      <c r="AW23" s="838"/>
      <c r="AX23" s="838"/>
      <c r="AY23" s="839"/>
      <c r="AZ23" s="840" t="s">
        <v>389</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393</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394</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369</v>
      </c>
      <c r="B26" s="757"/>
      <c r="C26" s="757"/>
      <c r="D26" s="757"/>
      <c r="E26" s="757"/>
      <c r="F26" s="757"/>
      <c r="G26" s="757"/>
      <c r="H26" s="757"/>
      <c r="I26" s="757"/>
      <c r="J26" s="757"/>
      <c r="K26" s="757"/>
      <c r="L26" s="757"/>
      <c r="M26" s="757"/>
      <c r="N26" s="757"/>
      <c r="O26" s="757"/>
      <c r="P26" s="758"/>
      <c r="Q26" s="762" t="s">
        <v>395</v>
      </c>
      <c r="R26" s="763"/>
      <c r="S26" s="763"/>
      <c r="T26" s="763"/>
      <c r="U26" s="764"/>
      <c r="V26" s="762" t="s">
        <v>396</v>
      </c>
      <c r="W26" s="763"/>
      <c r="X26" s="763"/>
      <c r="Y26" s="763"/>
      <c r="Z26" s="764"/>
      <c r="AA26" s="762" t="s">
        <v>397</v>
      </c>
      <c r="AB26" s="763"/>
      <c r="AC26" s="763"/>
      <c r="AD26" s="763"/>
      <c r="AE26" s="763"/>
      <c r="AF26" s="843" t="s">
        <v>398</v>
      </c>
      <c r="AG26" s="844"/>
      <c r="AH26" s="844"/>
      <c r="AI26" s="844"/>
      <c r="AJ26" s="845"/>
      <c r="AK26" s="763" t="s">
        <v>399</v>
      </c>
      <c r="AL26" s="763"/>
      <c r="AM26" s="763"/>
      <c r="AN26" s="763"/>
      <c r="AO26" s="764"/>
      <c r="AP26" s="762" t="s">
        <v>400</v>
      </c>
      <c r="AQ26" s="763"/>
      <c r="AR26" s="763"/>
      <c r="AS26" s="763"/>
      <c r="AT26" s="764"/>
      <c r="AU26" s="762" t="s">
        <v>401</v>
      </c>
      <c r="AV26" s="763"/>
      <c r="AW26" s="763"/>
      <c r="AX26" s="763"/>
      <c r="AY26" s="764"/>
      <c r="AZ26" s="762" t="s">
        <v>402</v>
      </c>
      <c r="BA26" s="763"/>
      <c r="BB26" s="763"/>
      <c r="BC26" s="763"/>
      <c r="BD26" s="764"/>
      <c r="BE26" s="762" t="s">
        <v>376</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403</v>
      </c>
      <c r="C28" s="779"/>
      <c r="D28" s="779"/>
      <c r="E28" s="779"/>
      <c r="F28" s="779"/>
      <c r="G28" s="779"/>
      <c r="H28" s="779"/>
      <c r="I28" s="779"/>
      <c r="J28" s="779"/>
      <c r="K28" s="779"/>
      <c r="L28" s="779"/>
      <c r="M28" s="779"/>
      <c r="N28" s="779"/>
      <c r="O28" s="779"/>
      <c r="P28" s="780"/>
      <c r="Q28" s="851">
        <v>7853</v>
      </c>
      <c r="R28" s="852"/>
      <c r="S28" s="852"/>
      <c r="T28" s="852"/>
      <c r="U28" s="852"/>
      <c r="V28" s="852">
        <v>7803</v>
      </c>
      <c r="W28" s="852"/>
      <c r="X28" s="852"/>
      <c r="Y28" s="852"/>
      <c r="Z28" s="852"/>
      <c r="AA28" s="852">
        <v>50</v>
      </c>
      <c r="AB28" s="852"/>
      <c r="AC28" s="852"/>
      <c r="AD28" s="852"/>
      <c r="AE28" s="853"/>
      <c r="AF28" s="854">
        <v>50</v>
      </c>
      <c r="AG28" s="852"/>
      <c r="AH28" s="852"/>
      <c r="AI28" s="852"/>
      <c r="AJ28" s="855"/>
      <c r="AK28" s="856">
        <v>559</v>
      </c>
      <c r="AL28" s="857"/>
      <c r="AM28" s="857"/>
      <c r="AN28" s="857"/>
      <c r="AO28" s="857"/>
      <c r="AP28" s="857" t="s">
        <v>577</v>
      </c>
      <c r="AQ28" s="857"/>
      <c r="AR28" s="857"/>
      <c r="AS28" s="857"/>
      <c r="AT28" s="857"/>
      <c r="AU28" s="857" t="s">
        <v>577</v>
      </c>
      <c r="AV28" s="857"/>
      <c r="AW28" s="857"/>
      <c r="AX28" s="857"/>
      <c r="AY28" s="857"/>
      <c r="AZ28" s="858"/>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404</v>
      </c>
      <c r="C29" s="810"/>
      <c r="D29" s="810"/>
      <c r="E29" s="810"/>
      <c r="F29" s="810"/>
      <c r="G29" s="810"/>
      <c r="H29" s="810"/>
      <c r="I29" s="810"/>
      <c r="J29" s="810"/>
      <c r="K29" s="810"/>
      <c r="L29" s="810"/>
      <c r="M29" s="810"/>
      <c r="N29" s="810"/>
      <c r="O29" s="810"/>
      <c r="P29" s="811"/>
      <c r="Q29" s="812">
        <v>25</v>
      </c>
      <c r="R29" s="813"/>
      <c r="S29" s="813"/>
      <c r="T29" s="813"/>
      <c r="U29" s="813"/>
      <c r="V29" s="813">
        <v>25</v>
      </c>
      <c r="W29" s="813"/>
      <c r="X29" s="813"/>
      <c r="Y29" s="813"/>
      <c r="Z29" s="813"/>
      <c r="AA29" s="813" t="s">
        <v>577</v>
      </c>
      <c r="AB29" s="813"/>
      <c r="AC29" s="813"/>
      <c r="AD29" s="813"/>
      <c r="AE29" s="814"/>
      <c r="AF29" s="815" t="s">
        <v>231</v>
      </c>
      <c r="AG29" s="816"/>
      <c r="AH29" s="816"/>
      <c r="AI29" s="816"/>
      <c r="AJ29" s="817"/>
      <c r="AK29" s="863">
        <v>22</v>
      </c>
      <c r="AL29" s="859"/>
      <c r="AM29" s="859"/>
      <c r="AN29" s="859"/>
      <c r="AO29" s="859"/>
      <c r="AP29" s="859" t="s">
        <v>577</v>
      </c>
      <c r="AQ29" s="859"/>
      <c r="AR29" s="859"/>
      <c r="AS29" s="859"/>
      <c r="AT29" s="859"/>
      <c r="AU29" s="859" t="s">
        <v>577</v>
      </c>
      <c r="AV29" s="859"/>
      <c r="AW29" s="859"/>
      <c r="AX29" s="859"/>
      <c r="AY29" s="859"/>
      <c r="AZ29" s="860"/>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405</v>
      </c>
      <c r="C30" s="810"/>
      <c r="D30" s="810"/>
      <c r="E30" s="810"/>
      <c r="F30" s="810"/>
      <c r="G30" s="810"/>
      <c r="H30" s="810"/>
      <c r="I30" s="810"/>
      <c r="J30" s="810"/>
      <c r="K30" s="810"/>
      <c r="L30" s="810"/>
      <c r="M30" s="810"/>
      <c r="N30" s="810"/>
      <c r="O30" s="810"/>
      <c r="P30" s="811"/>
      <c r="Q30" s="812">
        <v>1784</v>
      </c>
      <c r="R30" s="813"/>
      <c r="S30" s="813"/>
      <c r="T30" s="813"/>
      <c r="U30" s="813"/>
      <c r="V30" s="813">
        <v>1782</v>
      </c>
      <c r="W30" s="813"/>
      <c r="X30" s="813"/>
      <c r="Y30" s="813"/>
      <c r="Z30" s="813"/>
      <c r="AA30" s="813">
        <v>3</v>
      </c>
      <c r="AB30" s="813"/>
      <c r="AC30" s="813"/>
      <c r="AD30" s="813"/>
      <c r="AE30" s="814"/>
      <c r="AF30" s="815">
        <v>3</v>
      </c>
      <c r="AG30" s="816"/>
      <c r="AH30" s="816"/>
      <c r="AI30" s="816"/>
      <c r="AJ30" s="817"/>
      <c r="AK30" s="863">
        <v>1040</v>
      </c>
      <c r="AL30" s="859"/>
      <c r="AM30" s="859"/>
      <c r="AN30" s="859"/>
      <c r="AO30" s="859"/>
      <c r="AP30" s="859" t="s">
        <v>577</v>
      </c>
      <c r="AQ30" s="859"/>
      <c r="AR30" s="859"/>
      <c r="AS30" s="859"/>
      <c r="AT30" s="859"/>
      <c r="AU30" s="859" t="s">
        <v>577</v>
      </c>
      <c r="AV30" s="859"/>
      <c r="AW30" s="859"/>
      <c r="AX30" s="859"/>
      <c r="AY30" s="859"/>
      <c r="AZ30" s="860"/>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406</v>
      </c>
      <c r="C31" s="810"/>
      <c r="D31" s="810"/>
      <c r="E31" s="810"/>
      <c r="F31" s="810"/>
      <c r="G31" s="810"/>
      <c r="H31" s="810"/>
      <c r="I31" s="810"/>
      <c r="J31" s="810"/>
      <c r="K31" s="810"/>
      <c r="L31" s="810"/>
      <c r="M31" s="810"/>
      <c r="N31" s="810"/>
      <c r="O31" s="810"/>
      <c r="P31" s="811"/>
      <c r="Q31" s="812">
        <v>7256</v>
      </c>
      <c r="R31" s="813"/>
      <c r="S31" s="813"/>
      <c r="T31" s="813"/>
      <c r="U31" s="813"/>
      <c r="V31" s="813">
        <v>7056</v>
      </c>
      <c r="W31" s="813"/>
      <c r="X31" s="813"/>
      <c r="Y31" s="813"/>
      <c r="Z31" s="813"/>
      <c r="AA31" s="813">
        <v>199</v>
      </c>
      <c r="AB31" s="813"/>
      <c r="AC31" s="813"/>
      <c r="AD31" s="813"/>
      <c r="AE31" s="814"/>
      <c r="AF31" s="815">
        <v>199</v>
      </c>
      <c r="AG31" s="816"/>
      <c r="AH31" s="816"/>
      <c r="AI31" s="816"/>
      <c r="AJ31" s="817"/>
      <c r="AK31" s="863">
        <v>1059</v>
      </c>
      <c r="AL31" s="859"/>
      <c r="AM31" s="859"/>
      <c r="AN31" s="859"/>
      <c r="AO31" s="859"/>
      <c r="AP31" s="859" t="s">
        <v>577</v>
      </c>
      <c r="AQ31" s="859"/>
      <c r="AR31" s="859"/>
      <c r="AS31" s="859"/>
      <c r="AT31" s="859"/>
      <c r="AU31" s="859" t="s">
        <v>577</v>
      </c>
      <c r="AV31" s="859"/>
      <c r="AW31" s="859"/>
      <c r="AX31" s="859"/>
      <c r="AY31" s="859"/>
      <c r="AZ31" s="860"/>
      <c r="BA31" s="860"/>
      <c r="BB31" s="860"/>
      <c r="BC31" s="860"/>
      <c r="BD31" s="860"/>
      <c r="BE31" s="861"/>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407</v>
      </c>
      <c r="C32" s="810"/>
      <c r="D32" s="810"/>
      <c r="E32" s="810"/>
      <c r="F32" s="810"/>
      <c r="G32" s="810"/>
      <c r="H32" s="810"/>
      <c r="I32" s="810"/>
      <c r="J32" s="810"/>
      <c r="K32" s="810"/>
      <c r="L32" s="810"/>
      <c r="M32" s="810"/>
      <c r="N32" s="810"/>
      <c r="O32" s="810"/>
      <c r="P32" s="811"/>
      <c r="Q32" s="812">
        <v>1794</v>
      </c>
      <c r="R32" s="813"/>
      <c r="S32" s="813"/>
      <c r="T32" s="813"/>
      <c r="U32" s="813"/>
      <c r="V32" s="813">
        <v>1534</v>
      </c>
      <c r="W32" s="813"/>
      <c r="X32" s="813"/>
      <c r="Y32" s="813"/>
      <c r="Z32" s="813"/>
      <c r="AA32" s="813">
        <v>260</v>
      </c>
      <c r="AB32" s="813"/>
      <c r="AC32" s="813"/>
      <c r="AD32" s="813"/>
      <c r="AE32" s="814"/>
      <c r="AF32" s="815">
        <v>1838</v>
      </c>
      <c r="AG32" s="816"/>
      <c r="AH32" s="816"/>
      <c r="AI32" s="816"/>
      <c r="AJ32" s="817"/>
      <c r="AK32" s="863">
        <v>214</v>
      </c>
      <c r="AL32" s="859"/>
      <c r="AM32" s="859"/>
      <c r="AN32" s="859"/>
      <c r="AO32" s="859"/>
      <c r="AP32" s="859">
        <v>6260</v>
      </c>
      <c r="AQ32" s="859"/>
      <c r="AR32" s="859"/>
      <c r="AS32" s="859"/>
      <c r="AT32" s="859"/>
      <c r="AU32" s="859">
        <v>526</v>
      </c>
      <c r="AV32" s="859"/>
      <c r="AW32" s="859"/>
      <c r="AX32" s="859"/>
      <c r="AY32" s="859"/>
      <c r="AZ32" s="860" t="s">
        <v>577</v>
      </c>
      <c r="BA32" s="860"/>
      <c r="BB32" s="860"/>
      <c r="BC32" s="860"/>
      <c r="BD32" s="860"/>
      <c r="BE32" s="861" t="s">
        <v>408</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409</v>
      </c>
      <c r="C33" s="810"/>
      <c r="D33" s="810"/>
      <c r="E33" s="810"/>
      <c r="F33" s="810"/>
      <c r="G33" s="810"/>
      <c r="H33" s="810"/>
      <c r="I33" s="810"/>
      <c r="J33" s="810"/>
      <c r="K33" s="810"/>
      <c r="L33" s="810"/>
      <c r="M33" s="810"/>
      <c r="N33" s="810"/>
      <c r="O33" s="810"/>
      <c r="P33" s="811"/>
      <c r="Q33" s="812">
        <v>108</v>
      </c>
      <c r="R33" s="813"/>
      <c r="S33" s="813"/>
      <c r="T33" s="813"/>
      <c r="U33" s="813"/>
      <c r="V33" s="813">
        <v>93</v>
      </c>
      <c r="W33" s="813"/>
      <c r="X33" s="813"/>
      <c r="Y33" s="813"/>
      <c r="Z33" s="813"/>
      <c r="AA33" s="813">
        <v>15</v>
      </c>
      <c r="AB33" s="813"/>
      <c r="AC33" s="813"/>
      <c r="AD33" s="813"/>
      <c r="AE33" s="814"/>
      <c r="AF33" s="815">
        <v>164</v>
      </c>
      <c r="AG33" s="816"/>
      <c r="AH33" s="816"/>
      <c r="AI33" s="816"/>
      <c r="AJ33" s="817"/>
      <c r="AK33" s="863" t="s">
        <v>577</v>
      </c>
      <c r="AL33" s="859"/>
      <c r="AM33" s="859"/>
      <c r="AN33" s="859"/>
      <c r="AO33" s="859"/>
      <c r="AP33" s="859">
        <v>255</v>
      </c>
      <c r="AQ33" s="859"/>
      <c r="AR33" s="859"/>
      <c r="AS33" s="859"/>
      <c r="AT33" s="859"/>
      <c r="AU33" s="859">
        <v>0</v>
      </c>
      <c r="AV33" s="859"/>
      <c r="AW33" s="859"/>
      <c r="AX33" s="859"/>
      <c r="AY33" s="859"/>
      <c r="AZ33" s="860" t="s">
        <v>577</v>
      </c>
      <c r="BA33" s="860"/>
      <c r="BB33" s="860"/>
      <c r="BC33" s="860"/>
      <c r="BD33" s="860"/>
      <c r="BE33" s="861" t="s">
        <v>410</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t="s">
        <v>411</v>
      </c>
      <c r="C34" s="810"/>
      <c r="D34" s="810"/>
      <c r="E34" s="810"/>
      <c r="F34" s="810"/>
      <c r="G34" s="810"/>
      <c r="H34" s="810"/>
      <c r="I34" s="810"/>
      <c r="J34" s="810"/>
      <c r="K34" s="810"/>
      <c r="L34" s="810"/>
      <c r="M34" s="810"/>
      <c r="N34" s="810"/>
      <c r="O34" s="810"/>
      <c r="P34" s="811"/>
      <c r="Q34" s="812">
        <v>697</v>
      </c>
      <c r="R34" s="813"/>
      <c r="S34" s="813"/>
      <c r="T34" s="813"/>
      <c r="U34" s="813"/>
      <c r="V34" s="813">
        <v>707</v>
      </c>
      <c r="W34" s="813"/>
      <c r="X34" s="813"/>
      <c r="Y34" s="813"/>
      <c r="Z34" s="813"/>
      <c r="AA34" s="813">
        <v>10</v>
      </c>
      <c r="AB34" s="813"/>
      <c r="AC34" s="813"/>
      <c r="AD34" s="813"/>
      <c r="AE34" s="814"/>
      <c r="AF34" s="815">
        <v>99</v>
      </c>
      <c r="AG34" s="816"/>
      <c r="AH34" s="816"/>
      <c r="AI34" s="816"/>
      <c r="AJ34" s="817"/>
      <c r="AK34" s="863">
        <v>859</v>
      </c>
      <c r="AL34" s="859"/>
      <c r="AM34" s="859"/>
      <c r="AN34" s="859"/>
      <c r="AO34" s="859"/>
      <c r="AP34" s="859">
        <v>8954</v>
      </c>
      <c r="AQ34" s="859"/>
      <c r="AR34" s="859"/>
      <c r="AS34" s="859"/>
      <c r="AT34" s="859"/>
      <c r="AU34" s="859">
        <v>6581</v>
      </c>
      <c r="AV34" s="859"/>
      <c r="AW34" s="859"/>
      <c r="AX34" s="859"/>
      <c r="AY34" s="859"/>
      <c r="AZ34" s="860" t="s">
        <v>577</v>
      </c>
      <c r="BA34" s="860"/>
      <c r="BB34" s="860"/>
      <c r="BC34" s="860"/>
      <c r="BD34" s="860"/>
      <c r="BE34" s="861" t="s">
        <v>408</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412</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391</v>
      </c>
      <c r="B63" s="818" t="s">
        <v>413</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2353</v>
      </c>
      <c r="AG63" s="873"/>
      <c r="AH63" s="873"/>
      <c r="AI63" s="873"/>
      <c r="AJ63" s="874"/>
      <c r="AK63" s="875"/>
      <c r="AL63" s="870"/>
      <c r="AM63" s="870"/>
      <c r="AN63" s="870"/>
      <c r="AO63" s="870"/>
      <c r="AP63" s="873">
        <v>15469</v>
      </c>
      <c r="AQ63" s="873"/>
      <c r="AR63" s="873"/>
      <c r="AS63" s="873"/>
      <c r="AT63" s="873"/>
      <c r="AU63" s="873">
        <v>7107</v>
      </c>
      <c r="AV63" s="873"/>
      <c r="AW63" s="873"/>
      <c r="AX63" s="873"/>
      <c r="AY63" s="873"/>
      <c r="AZ63" s="877"/>
      <c r="BA63" s="877"/>
      <c r="BB63" s="877"/>
      <c r="BC63" s="877"/>
      <c r="BD63" s="877"/>
      <c r="BE63" s="878"/>
      <c r="BF63" s="878"/>
      <c r="BG63" s="878"/>
      <c r="BH63" s="878"/>
      <c r="BI63" s="879"/>
      <c r="BJ63" s="880" t="s">
        <v>414</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416</v>
      </c>
      <c r="B66" s="757"/>
      <c r="C66" s="757"/>
      <c r="D66" s="757"/>
      <c r="E66" s="757"/>
      <c r="F66" s="757"/>
      <c r="G66" s="757"/>
      <c r="H66" s="757"/>
      <c r="I66" s="757"/>
      <c r="J66" s="757"/>
      <c r="K66" s="757"/>
      <c r="L66" s="757"/>
      <c r="M66" s="757"/>
      <c r="N66" s="757"/>
      <c r="O66" s="757"/>
      <c r="P66" s="758"/>
      <c r="Q66" s="762" t="s">
        <v>417</v>
      </c>
      <c r="R66" s="763"/>
      <c r="S66" s="763"/>
      <c r="T66" s="763"/>
      <c r="U66" s="764"/>
      <c r="V66" s="762" t="s">
        <v>418</v>
      </c>
      <c r="W66" s="763"/>
      <c r="X66" s="763"/>
      <c r="Y66" s="763"/>
      <c r="Z66" s="764"/>
      <c r="AA66" s="762" t="s">
        <v>419</v>
      </c>
      <c r="AB66" s="763"/>
      <c r="AC66" s="763"/>
      <c r="AD66" s="763"/>
      <c r="AE66" s="764"/>
      <c r="AF66" s="883" t="s">
        <v>420</v>
      </c>
      <c r="AG66" s="844"/>
      <c r="AH66" s="844"/>
      <c r="AI66" s="844"/>
      <c r="AJ66" s="884"/>
      <c r="AK66" s="762" t="s">
        <v>399</v>
      </c>
      <c r="AL66" s="757"/>
      <c r="AM66" s="757"/>
      <c r="AN66" s="757"/>
      <c r="AO66" s="758"/>
      <c r="AP66" s="762" t="s">
        <v>421</v>
      </c>
      <c r="AQ66" s="763"/>
      <c r="AR66" s="763"/>
      <c r="AS66" s="763"/>
      <c r="AT66" s="764"/>
      <c r="AU66" s="762" t="s">
        <v>422</v>
      </c>
      <c r="AV66" s="763"/>
      <c r="AW66" s="763"/>
      <c r="AX66" s="763"/>
      <c r="AY66" s="764"/>
      <c r="AZ66" s="762" t="s">
        <v>376</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579</v>
      </c>
      <c r="C68" s="899"/>
      <c r="D68" s="899"/>
      <c r="E68" s="899"/>
      <c r="F68" s="899"/>
      <c r="G68" s="899"/>
      <c r="H68" s="899"/>
      <c r="I68" s="899"/>
      <c r="J68" s="899"/>
      <c r="K68" s="899"/>
      <c r="L68" s="899"/>
      <c r="M68" s="899"/>
      <c r="N68" s="899"/>
      <c r="O68" s="899"/>
      <c r="P68" s="900"/>
      <c r="Q68" s="901">
        <v>9254</v>
      </c>
      <c r="R68" s="895"/>
      <c r="S68" s="895"/>
      <c r="T68" s="895"/>
      <c r="U68" s="895"/>
      <c r="V68" s="895">
        <v>7363</v>
      </c>
      <c r="W68" s="895"/>
      <c r="X68" s="895"/>
      <c r="Y68" s="895"/>
      <c r="Z68" s="895"/>
      <c r="AA68" s="895">
        <v>1891</v>
      </c>
      <c r="AB68" s="895"/>
      <c r="AC68" s="895"/>
      <c r="AD68" s="895"/>
      <c r="AE68" s="895"/>
      <c r="AF68" s="895">
        <v>3691</v>
      </c>
      <c r="AG68" s="895"/>
      <c r="AH68" s="895"/>
      <c r="AI68" s="895"/>
      <c r="AJ68" s="895"/>
      <c r="AK68" s="895" t="s">
        <v>577</v>
      </c>
      <c r="AL68" s="895"/>
      <c r="AM68" s="895"/>
      <c r="AN68" s="895"/>
      <c r="AO68" s="895"/>
      <c r="AP68" s="895">
        <v>4804</v>
      </c>
      <c r="AQ68" s="895"/>
      <c r="AR68" s="895"/>
      <c r="AS68" s="895"/>
      <c r="AT68" s="895"/>
      <c r="AU68" s="895">
        <v>1585</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580</v>
      </c>
      <c r="C69" s="903"/>
      <c r="D69" s="903"/>
      <c r="E69" s="903"/>
      <c r="F69" s="903"/>
      <c r="G69" s="903"/>
      <c r="H69" s="903"/>
      <c r="I69" s="903"/>
      <c r="J69" s="903"/>
      <c r="K69" s="903"/>
      <c r="L69" s="903"/>
      <c r="M69" s="903"/>
      <c r="N69" s="903"/>
      <c r="O69" s="903"/>
      <c r="P69" s="904"/>
      <c r="Q69" s="905">
        <v>156662</v>
      </c>
      <c r="R69" s="859"/>
      <c r="S69" s="859"/>
      <c r="T69" s="859"/>
      <c r="U69" s="859"/>
      <c r="V69" s="859">
        <v>152216</v>
      </c>
      <c r="W69" s="859"/>
      <c r="X69" s="859"/>
      <c r="Y69" s="859"/>
      <c r="Z69" s="859"/>
      <c r="AA69" s="859">
        <v>4445</v>
      </c>
      <c r="AB69" s="859"/>
      <c r="AC69" s="859"/>
      <c r="AD69" s="859"/>
      <c r="AE69" s="859"/>
      <c r="AF69" s="859">
        <v>4445</v>
      </c>
      <c r="AG69" s="859"/>
      <c r="AH69" s="859"/>
      <c r="AI69" s="859"/>
      <c r="AJ69" s="859"/>
      <c r="AK69" s="859" t="s">
        <v>577</v>
      </c>
      <c r="AL69" s="859"/>
      <c r="AM69" s="859"/>
      <c r="AN69" s="859"/>
      <c r="AO69" s="859"/>
      <c r="AP69" s="859" t="s">
        <v>577</v>
      </c>
      <c r="AQ69" s="859"/>
      <c r="AR69" s="859"/>
      <c r="AS69" s="859"/>
      <c r="AT69" s="859"/>
      <c r="AU69" s="859" t="s">
        <v>577</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581</v>
      </c>
      <c r="C70" s="903"/>
      <c r="D70" s="903"/>
      <c r="E70" s="903"/>
      <c r="F70" s="903"/>
      <c r="G70" s="903"/>
      <c r="H70" s="903"/>
      <c r="I70" s="903"/>
      <c r="J70" s="903"/>
      <c r="K70" s="903"/>
      <c r="L70" s="903"/>
      <c r="M70" s="903"/>
      <c r="N70" s="903"/>
      <c r="O70" s="903"/>
      <c r="P70" s="904"/>
      <c r="Q70" s="905">
        <v>6462</v>
      </c>
      <c r="R70" s="859"/>
      <c r="S70" s="859"/>
      <c r="T70" s="859"/>
      <c r="U70" s="859"/>
      <c r="V70" s="859">
        <v>5924</v>
      </c>
      <c r="W70" s="859"/>
      <c r="X70" s="859"/>
      <c r="Y70" s="859"/>
      <c r="Z70" s="859"/>
      <c r="AA70" s="859">
        <v>538</v>
      </c>
      <c r="AB70" s="859"/>
      <c r="AC70" s="859"/>
      <c r="AD70" s="859"/>
      <c r="AE70" s="859"/>
      <c r="AF70" s="859">
        <v>538</v>
      </c>
      <c r="AG70" s="859"/>
      <c r="AH70" s="859"/>
      <c r="AI70" s="859"/>
      <c r="AJ70" s="859"/>
      <c r="AK70" s="859">
        <v>5</v>
      </c>
      <c r="AL70" s="859"/>
      <c r="AM70" s="859"/>
      <c r="AN70" s="859"/>
      <c r="AO70" s="859"/>
      <c r="AP70" s="859" t="s">
        <v>577</v>
      </c>
      <c r="AQ70" s="859"/>
      <c r="AR70" s="859"/>
      <c r="AS70" s="859"/>
      <c r="AT70" s="859"/>
      <c r="AU70" s="859" t="s">
        <v>577</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582</v>
      </c>
      <c r="C71" s="903"/>
      <c r="D71" s="903"/>
      <c r="E71" s="903"/>
      <c r="F71" s="903"/>
      <c r="G71" s="903"/>
      <c r="H71" s="903"/>
      <c r="I71" s="903"/>
      <c r="J71" s="903"/>
      <c r="K71" s="903"/>
      <c r="L71" s="903"/>
      <c r="M71" s="903"/>
      <c r="N71" s="903"/>
      <c r="O71" s="903"/>
      <c r="P71" s="904"/>
      <c r="Q71" s="905">
        <v>83</v>
      </c>
      <c r="R71" s="859"/>
      <c r="S71" s="859"/>
      <c r="T71" s="859"/>
      <c r="U71" s="859"/>
      <c r="V71" s="859">
        <v>81</v>
      </c>
      <c r="W71" s="859"/>
      <c r="X71" s="859"/>
      <c r="Y71" s="859"/>
      <c r="Z71" s="859"/>
      <c r="AA71" s="859">
        <v>2</v>
      </c>
      <c r="AB71" s="859"/>
      <c r="AC71" s="859"/>
      <c r="AD71" s="859"/>
      <c r="AE71" s="859"/>
      <c r="AF71" s="859">
        <v>2</v>
      </c>
      <c r="AG71" s="859"/>
      <c r="AH71" s="859"/>
      <c r="AI71" s="859"/>
      <c r="AJ71" s="859"/>
      <c r="AK71" s="859" t="s">
        <v>577</v>
      </c>
      <c r="AL71" s="859"/>
      <c r="AM71" s="859"/>
      <c r="AN71" s="859"/>
      <c r="AO71" s="859"/>
      <c r="AP71" s="859" t="s">
        <v>577</v>
      </c>
      <c r="AQ71" s="859"/>
      <c r="AR71" s="859"/>
      <c r="AS71" s="859"/>
      <c r="AT71" s="859"/>
      <c r="AU71" s="859" t="s">
        <v>577</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583</v>
      </c>
      <c r="C72" s="903"/>
      <c r="D72" s="903"/>
      <c r="E72" s="903"/>
      <c r="F72" s="903"/>
      <c r="G72" s="903"/>
      <c r="H72" s="903"/>
      <c r="I72" s="903"/>
      <c r="J72" s="903"/>
      <c r="K72" s="903"/>
      <c r="L72" s="903"/>
      <c r="M72" s="903"/>
      <c r="N72" s="903"/>
      <c r="O72" s="903"/>
      <c r="P72" s="904"/>
      <c r="Q72" s="905">
        <v>9</v>
      </c>
      <c r="R72" s="859"/>
      <c r="S72" s="859"/>
      <c r="T72" s="859"/>
      <c r="U72" s="859"/>
      <c r="V72" s="859">
        <v>8</v>
      </c>
      <c r="W72" s="859"/>
      <c r="X72" s="859"/>
      <c r="Y72" s="859"/>
      <c r="Z72" s="859"/>
      <c r="AA72" s="859">
        <v>1</v>
      </c>
      <c r="AB72" s="859"/>
      <c r="AC72" s="859"/>
      <c r="AD72" s="859"/>
      <c r="AE72" s="859"/>
      <c r="AF72" s="859">
        <v>1</v>
      </c>
      <c r="AG72" s="859"/>
      <c r="AH72" s="859"/>
      <c r="AI72" s="859"/>
      <c r="AJ72" s="859"/>
      <c r="AK72" s="859" t="s">
        <v>577</v>
      </c>
      <c r="AL72" s="859"/>
      <c r="AM72" s="859"/>
      <c r="AN72" s="859"/>
      <c r="AO72" s="859"/>
      <c r="AP72" s="859" t="s">
        <v>577</v>
      </c>
      <c r="AQ72" s="859"/>
      <c r="AR72" s="859"/>
      <c r="AS72" s="859"/>
      <c r="AT72" s="859"/>
      <c r="AU72" s="859" t="s">
        <v>577</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584</v>
      </c>
      <c r="C73" s="903"/>
      <c r="D73" s="903"/>
      <c r="E73" s="903"/>
      <c r="F73" s="903"/>
      <c r="G73" s="903"/>
      <c r="H73" s="903"/>
      <c r="I73" s="903"/>
      <c r="J73" s="903"/>
      <c r="K73" s="903"/>
      <c r="L73" s="903"/>
      <c r="M73" s="903"/>
      <c r="N73" s="903"/>
      <c r="O73" s="903"/>
      <c r="P73" s="904"/>
      <c r="Q73" s="905">
        <v>355</v>
      </c>
      <c r="R73" s="859"/>
      <c r="S73" s="859"/>
      <c r="T73" s="859"/>
      <c r="U73" s="859"/>
      <c r="V73" s="859">
        <v>350</v>
      </c>
      <c r="W73" s="859"/>
      <c r="X73" s="859"/>
      <c r="Y73" s="859"/>
      <c r="Z73" s="859"/>
      <c r="AA73" s="859">
        <v>4</v>
      </c>
      <c r="AB73" s="859"/>
      <c r="AC73" s="859"/>
      <c r="AD73" s="859"/>
      <c r="AE73" s="859"/>
      <c r="AF73" s="859">
        <v>4</v>
      </c>
      <c r="AG73" s="859"/>
      <c r="AH73" s="859"/>
      <c r="AI73" s="859"/>
      <c r="AJ73" s="859"/>
      <c r="AK73" s="859" t="s">
        <v>577</v>
      </c>
      <c r="AL73" s="859"/>
      <c r="AM73" s="859"/>
      <c r="AN73" s="859"/>
      <c r="AO73" s="859"/>
      <c r="AP73" s="859" t="s">
        <v>577</v>
      </c>
      <c r="AQ73" s="859"/>
      <c r="AR73" s="859"/>
      <c r="AS73" s="859"/>
      <c r="AT73" s="859"/>
      <c r="AU73" s="859" t="s">
        <v>577</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585</v>
      </c>
      <c r="C74" s="903"/>
      <c r="D74" s="903"/>
      <c r="E74" s="903"/>
      <c r="F74" s="903"/>
      <c r="G74" s="903"/>
      <c r="H74" s="903"/>
      <c r="I74" s="903"/>
      <c r="J74" s="903"/>
      <c r="K74" s="903"/>
      <c r="L74" s="903"/>
      <c r="M74" s="903"/>
      <c r="N74" s="903"/>
      <c r="O74" s="903"/>
      <c r="P74" s="904"/>
      <c r="Q74" s="905">
        <v>1358</v>
      </c>
      <c r="R74" s="859"/>
      <c r="S74" s="859"/>
      <c r="T74" s="859"/>
      <c r="U74" s="859"/>
      <c r="V74" s="859">
        <v>1316</v>
      </c>
      <c r="W74" s="859"/>
      <c r="X74" s="859"/>
      <c r="Y74" s="859"/>
      <c r="Z74" s="859"/>
      <c r="AA74" s="859">
        <v>42</v>
      </c>
      <c r="AB74" s="859"/>
      <c r="AC74" s="859"/>
      <c r="AD74" s="859"/>
      <c r="AE74" s="859"/>
      <c r="AF74" s="859">
        <v>42</v>
      </c>
      <c r="AG74" s="859"/>
      <c r="AH74" s="859"/>
      <c r="AI74" s="859"/>
      <c r="AJ74" s="859"/>
      <c r="AK74" s="859" t="s">
        <v>577</v>
      </c>
      <c r="AL74" s="859"/>
      <c r="AM74" s="859"/>
      <c r="AN74" s="859"/>
      <c r="AO74" s="859"/>
      <c r="AP74" s="859">
        <v>184</v>
      </c>
      <c r="AQ74" s="859"/>
      <c r="AR74" s="859"/>
      <c r="AS74" s="859"/>
      <c r="AT74" s="859"/>
      <c r="AU74" s="859">
        <v>100</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586</v>
      </c>
      <c r="C75" s="903"/>
      <c r="D75" s="903"/>
      <c r="E75" s="903"/>
      <c r="F75" s="903"/>
      <c r="G75" s="903"/>
      <c r="H75" s="903"/>
      <c r="I75" s="903"/>
      <c r="J75" s="903"/>
      <c r="K75" s="903"/>
      <c r="L75" s="903"/>
      <c r="M75" s="903"/>
      <c r="N75" s="903"/>
      <c r="O75" s="903"/>
      <c r="P75" s="904"/>
      <c r="Q75" s="906">
        <v>129</v>
      </c>
      <c r="R75" s="907"/>
      <c r="S75" s="907"/>
      <c r="T75" s="907"/>
      <c r="U75" s="863"/>
      <c r="V75" s="908">
        <v>126</v>
      </c>
      <c r="W75" s="907"/>
      <c r="X75" s="907"/>
      <c r="Y75" s="907"/>
      <c r="Z75" s="863"/>
      <c r="AA75" s="908">
        <v>2</v>
      </c>
      <c r="AB75" s="907"/>
      <c r="AC75" s="907"/>
      <c r="AD75" s="907"/>
      <c r="AE75" s="863"/>
      <c r="AF75" s="908">
        <v>2</v>
      </c>
      <c r="AG75" s="907"/>
      <c r="AH75" s="907"/>
      <c r="AI75" s="907"/>
      <c r="AJ75" s="863"/>
      <c r="AK75" s="908" t="s">
        <v>577</v>
      </c>
      <c r="AL75" s="907"/>
      <c r="AM75" s="907"/>
      <c r="AN75" s="907"/>
      <c r="AO75" s="863"/>
      <c r="AP75" s="908">
        <v>131</v>
      </c>
      <c r="AQ75" s="907"/>
      <c r="AR75" s="907"/>
      <c r="AS75" s="907"/>
      <c r="AT75" s="863"/>
      <c r="AU75" s="908">
        <v>91</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587</v>
      </c>
      <c r="C76" s="903"/>
      <c r="D76" s="903"/>
      <c r="E76" s="903"/>
      <c r="F76" s="903"/>
      <c r="G76" s="903"/>
      <c r="H76" s="903"/>
      <c r="I76" s="903"/>
      <c r="J76" s="903"/>
      <c r="K76" s="903"/>
      <c r="L76" s="903"/>
      <c r="M76" s="903"/>
      <c r="N76" s="903"/>
      <c r="O76" s="903"/>
      <c r="P76" s="904"/>
      <c r="Q76" s="906">
        <v>169</v>
      </c>
      <c r="R76" s="907"/>
      <c r="S76" s="907"/>
      <c r="T76" s="907"/>
      <c r="U76" s="863"/>
      <c r="V76" s="908">
        <v>162</v>
      </c>
      <c r="W76" s="907"/>
      <c r="X76" s="907"/>
      <c r="Y76" s="907"/>
      <c r="Z76" s="863"/>
      <c r="AA76" s="908">
        <v>7</v>
      </c>
      <c r="AB76" s="907"/>
      <c r="AC76" s="907"/>
      <c r="AD76" s="907"/>
      <c r="AE76" s="863"/>
      <c r="AF76" s="908">
        <v>7</v>
      </c>
      <c r="AG76" s="907"/>
      <c r="AH76" s="907"/>
      <c r="AI76" s="907"/>
      <c r="AJ76" s="863"/>
      <c r="AK76" s="908">
        <v>3</v>
      </c>
      <c r="AL76" s="907"/>
      <c r="AM76" s="907"/>
      <c r="AN76" s="907"/>
      <c r="AO76" s="863"/>
      <c r="AP76" s="908" t="s">
        <v>577</v>
      </c>
      <c r="AQ76" s="907"/>
      <c r="AR76" s="907"/>
      <c r="AS76" s="907"/>
      <c r="AT76" s="863"/>
      <c r="AU76" s="908" t="s">
        <v>577</v>
      </c>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t="s">
        <v>588</v>
      </c>
      <c r="C77" s="903"/>
      <c r="D77" s="903"/>
      <c r="E77" s="903"/>
      <c r="F77" s="903"/>
      <c r="G77" s="903"/>
      <c r="H77" s="903"/>
      <c r="I77" s="903"/>
      <c r="J77" s="903"/>
      <c r="K77" s="903"/>
      <c r="L77" s="903"/>
      <c r="M77" s="903"/>
      <c r="N77" s="903"/>
      <c r="O77" s="903"/>
      <c r="P77" s="904"/>
      <c r="Q77" s="906">
        <v>126</v>
      </c>
      <c r="R77" s="907"/>
      <c r="S77" s="907"/>
      <c r="T77" s="907"/>
      <c r="U77" s="863"/>
      <c r="V77" s="908">
        <v>111</v>
      </c>
      <c r="W77" s="907"/>
      <c r="X77" s="907"/>
      <c r="Y77" s="907"/>
      <c r="Z77" s="863"/>
      <c r="AA77" s="908">
        <v>15</v>
      </c>
      <c r="AB77" s="907"/>
      <c r="AC77" s="907"/>
      <c r="AD77" s="907"/>
      <c r="AE77" s="863"/>
      <c r="AF77" s="908">
        <v>15</v>
      </c>
      <c r="AG77" s="907"/>
      <c r="AH77" s="907"/>
      <c r="AI77" s="907"/>
      <c r="AJ77" s="863"/>
      <c r="AK77" s="908" t="s">
        <v>577</v>
      </c>
      <c r="AL77" s="907"/>
      <c r="AM77" s="907"/>
      <c r="AN77" s="907"/>
      <c r="AO77" s="863"/>
      <c r="AP77" s="908" t="s">
        <v>577</v>
      </c>
      <c r="AQ77" s="907"/>
      <c r="AR77" s="907"/>
      <c r="AS77" s="907"/>
      <c r="AT77" s="863"/>
      <c r="AU77" s="908" t="s">
        <v>577</v>
      </c>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t="s">
        <v>589</v>
      </c>
      <c r="C78" s="903"/>
      <c r="D78" s="903"/>
      <c r="E78" s="903"/>
      <c r="F78" s="903"/>
      <c r="G78" s="903"/>
      <c r="H78" s="903"/>
      <c r="I78" s="903"/>
      <c r="J78" s="903"/>
      <c r="K78" s="903"/>
      <c r="L78" s="903"/>
      <c r="M78" s="903"/>
      <c r="N78" s="903"/>
      <c r="O78" s="903"/>
      <c r="P78" s="904"/>
      <c r="Q78" s="905">
        <v>118</v>
      </c>
      <c r="R78" s="859"/>
      <c r="S78" s="859"/>
      <c r="T78" s="859"/>
      <c r="U78" s="859"/>
      <c r="V78" s="859">
        <v>109</v>
      </c>
      <c r="W78" s="859"/>
      <c r="X78" s="859"/>
      <c r="Y78" s="859"/>
      <c r="Z78" s="859"/>
      <c r="AA78" s="859">
        <v>9</v>
      </c>
      <c r="AB78" s="859"/>
      <c r="AC78" s="859"/>
      <c r="AD78" s="859"/>
      <c r="AE78" s="859"/>
      <c r="AF78" s="859">
        <v>9</v>
      </c>
      <c r="AG78" s="859"/>
      <c r="AH78" s="859"/>
      <c r="AI78" s="859"/>
      <c r="AJ78" s="859"/>
      <c r="AK78" s="859">
        <v>15</v>
      </c>
      <c r="AL78" s="859"/>
      <c r="AM78" s="859"/>
      <c r="AN78" s="859"/>
      <c r="AO78" s="859"/>
      <c r="AP78" s="859" t="s">
        <v>577</v>
      </c>
      <c r="AQ78" s="859"/>
      <c r="AR78" s="859"/>
      <c r="AS78" s="859"/>
      <c r="AT78" s="859"/>
      <c r="AU78" s="859" t="s">
        <v>577</v>
      </c>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t="s">
        <v>590</v>
      </c>
      <c r="C79" s="903"/>
      <c r="D79" s="903"/>
      <c r="E79" s="903"/>
      <c r="F79" s="903"/>
      <c r="G79" s="903"/>
      <c r="H79" s="903"/>
      <c r="I79" s="903"/>
      <c r="J79" s="903"/>
      <c r="K79" s="903"/>
      <c r="L79" s="903"/>
      <c r="M79" s="903"/>
      <c r="N79" s="903"/>
      <c r="O79" s="903"/>
      <c r="P79" s="904"/>
      <c r="Q79" s="905">
        <v>831</v>
      </c>
      <c r="R79" s="859"/>
      <c r="S79" s="859"/>
      <c r="T79" s="859"/>
      <c r="U79" s="859"/>
      <c r="V79" s="859">
        <v>813</v>
      </c>
      <c r="W79" s="859"/>
      <c r="X79" s="859"/>
      <c r="Y79" s="859"/>
      <c r="Z79" s="859"/>
      <c r="AA79" s="859">
        <v>17</v>
      </c>
      <c r="AB79" s="859"/>
      <c r="AC79" s="859"/>
      <c r="AD79" s="859"/>
      <c r="AE79" s="859"/>
      <c r="AF79" s="859">
        <v>17</v>
      </c>
      <c r="AG79" s="859"/>
      <c r="AH79" s="859"/>
      <c r="AI79" s="859"/>
      <c r="AJ79" s="859"/>
      <c r="AK79" s="859" t="s">
        <v>577</v>
      </c>
      <c r="AL79" s="859"/>
      <c r="AM79" s="859"/>
      <c r="AN79" s="859"/>
      <c r="AO79" s="859"/>
      <c r="AP79" s="859">
        <v>172</v>
      </c>
      <c r="AQ79" s="859"/>
      <c r="AR79" s="859"/>
      <c r="AS79" s="859"/>
      <c r="AT79" s="859"/>
      <c r="AU79" s="859">
        <v>93</v>
      </c>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391</v>
      </c>
      <c r="B88" s="818" t="s">
        <v>423</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8773</v>
      </c>
      <c r="AG88" s="873"/>
      <c r="AH88" s="873"/>
      <c r="AI88" s="873"/>
      <c r="AJ88" s="873"/>
      <c r="AK88" s="870"/>
      <c r="AL88" s="870"/>
      <c r="AM88" s="870"/>
      <c r="AN88" s="870"/>
      <c r="AO88" s="870"/>
      <c r="AP88" s="873">
        <v>5291</v>
      </c>
      <c r="AQ88" s="873"/>
      <c r="AR88" s="873"/>
      <c r="AS88" s="873"/>
      <c r="AT88" s="873"/>
      <c r="AU88" s="873">
        <v>1869</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18" t="s">
        <v>424</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50</v>
      </c>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425</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426</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429</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430</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431</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432</v>
      </c>
      <c r="AB109" s="922"/>
      <c r="AC109" s="922"/>
      <c r="AD109" s="922"/>
      <c r="AE109" s="923"/>
      <c r="AF109" s="921" t="s">
        <v>433</v>
      </c>
      <c r="AG109" s="922"/>
      <c r="AH109" s="922"/>
      <c r="AI109" s="922"/>
      <c r="AJ109" s="923"/>
      <c r="AK109" s="921" t="s">
        <v>303</v>
      </c>
      <c r="AL109" s="922"/>
      <c r="AM109" s="922"/>
      <c r="AN109" s="922"/>
      <c r="AO109" s="923"/>
      <c r="AP109" s="921" t="s">
        <v>434</v>
      </c>
      <c r="AQ109" s="922"/>
      <c r="AR109" s="922"/>
      <c r="AS109" s="922"/>
      <c r="AT109" s="924"/>
      <c r="AU109" s="941" t="s">
        <v>431</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432</v>
      </c>
      <c r="BR109" s="922"/>
      <c r="BS109" s="922"/>
      <c r="BT109" s="922"/>
      <c r="BU109" s="923"/>
      <c r="BV109" s="921" t="s">
        <v>433</v>
      </c>
      <c r="BW109" s="922"/>
      <c r="BX109" s="922"/>
      <c r="BY109" s="922"/>
      <c r="BZ109" s="923"/>
      <c r="CA109" s="921" t="s">
        <v>303</v>
      </c>
      <c r="CB109" s="922"/>
      <c r="CC109" s="922"/>
      <c r="CD109" s="922"/>
      <c r="CE109" s="923"/>
      <c r="CF109" s="942" t="s">
        <v>434</v>
      </c>
      <c r="CG109" s="942"/>
      <c r="CH109" s="942"/>
      <c r="CI109" s="942"/>
      <c r="CJ109" s="942"/>
      <c r="CK109" s="921" t="s">
        <v>435</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432</v>
      </c>
      <c r="DH109" s="922"/>
      <c r="DI109" s="922"/>
      <c r="DJ109" s="922"/>
      <c r="DK109" s="923"/>
      <c r="DL109" s="921" t="s">
        <v>433</v>
      </c>
      <c r="DM109" s="922"/>
      <c r="DN109" s="922"/>
      <c r="DO109" s="922"/>
      <c r="DP109" s="923"/>
      <c r="DQ109" s="921" t="s">
        <v>303</v>
      </c>
      <c r="DR109" s="922"/>
      <c r="DS109" s="922"/>
      <c r="DT109" s="922"/>
      <c r="DU109" s="923"/>
      <c r="DV109" s="921" t="s">
        <v>434</v>
      </c>
      <c r="DW109" s="922"/>
      <c r="DX109" s="922"/>
      <c r="DY109" s="922"/>
      <c r="DZ109" s="924"/>
    </row>
    <row r="110" spans="1:131" s="226" customFormat="1" ht="26.25" customHeight="1" x14ac:dyDescent="0.15">
      <c r="A110" s="925" t="s">
        <v>436</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4080215</v>
      </c>
      <c r="AB110" s="929"/>
      <c r="AC110" s="929"/>
      <c r="AD110" s="929"/>
      <c r="AE110" s="930"/>
      <c r="AF110" s="931">
        <v>3698022</v>
      </c>
      <c r="AG110" s="929"/>
      <c r="AH110" s="929"/>
      <c r="AI110" s="929"/>
      <c r="AJ110" s="930"/>
      <c r="AK110" s="931">
        <v>3345439</v>
      </c>
      <c r="AL110" s="929"/>
      <c r="AM110" s="929"/>
      <c r="AN110" s="929"/>
      <c r="AO110" s="930"/>
      <c r="AP110" s="932">
        <v>22</v>
      </c>
      <c r="AQ110" s="933"/>
      <c r="AR110" s="933"/>
      <c r="AS110" s="933"/>
      <c r="AT110" s="934"/>
      <c r="AU110" s="935" t="s">
        <v>72</v>
      </c>
      <c r="AV110" s="936"/>
      <c r="AW110" s="936"/>
      <c r="AX110" s="936"/>
      <c r="AY110" s="936"/>
      <c r="AZ110" s="958" t="s">
        <v>437</v>
      </c>
      <c r="BA110" s="926"/>
      <c r="BB110" s="926"/>
      <c r="BC110" s="926"/>
      <c r="BD110" s="926"/>
      <c r="BE110" s="926"/>
      <c r="BF110" s="926"/>
      <c r="BG110" s="926"/>
      <c r="BH110" s="926"/>
      <c r="BI110" s="926"/>
      <c r="BJ110" s="926"/>
      <c r="BK110" s="926"/>
      <c r="BL110" s="926"/>
      <c r="BM110" s="926"/>
      <c r="BN110" s="926"/>
      <c r="BO110" s="926"/>
      <c r="BP110" s="927"/>
      <c r="BQ110" s="959">
        <v>27563827</v>
      </c>
      <c r="BR110" s="960"/>
      <c r="BS110" s="960"/>
      <c r="BT110" s="960"/>
      <c r="BU110" s="960"/>
      <c r="BV110" s="960">
        <v>25913173</v>
      </c>
      <c r="BW110" s="960"/>
      <c r="BX110" s="960"/>
      <c r="BY110" s="960"/>
      <c r="BZ110" s="960"/>
      <c r="CA110" s="960">
        <v>24298772</v>
      </c>
      <c r="CB110" s="960"/>
      <c r="CC110" s="960"/>
      <c r="CD110" s="960"/>
      <c r="CE110" s="960"/>
      <c r="CF110" s="973">
        <v>159.5</v>
      </c>
      <c r="CG110" s="974"/>
      <c r="CH110" s="974"/>
      <c r="CI110" s="974"/>
      <c r="CJ110" s="974"/>
      <c r="CK110" s="975" t="s">
        <v>438</v>
      </c>
      <c r="CL110" s="976"/>
      <c r="CM110" s="958" t="s">
        <v>439</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389</v>
      </c>
      <c r="DH110" s="960"/>
      <c r="DI110" s="960"/>
      <c r="DJ110" s="960"/>
      <c r="DK110" s="960"/>
      <c r="DL110" s="960" t="s">
        <v>414</v>
      </c>
      <c r="DM110" s="960"/>
      <c r="DN110" s="960"/>
      <c r="DO110" s="960"/>
      <c r="DP110" s="960"/>
      <c r="DQ110" s="960" t="s">
        <v>389</v>
      </c>
      <c r="DR110" s="960"/>
      <c r="DS110" s="960"/>
      <c r="DT110" s="960"/>
      <c r="DU110" s="960"/>
      <c r="DV110" s="961" t="s">
        <v>440</v>
      </c>
      <c r="DW110" s="961"/>
      <c r="DX110" s="961"/>
      <c r="DY110" s="961"/>
      <c r="DZ110" s="962"/>
    </row>
    <row r="111" spans="1:131" s="226" customFormat="1" ht="26.25" customHeight="1" x14ac:dyDescent="0.15">
      <c r="A111" s="963" t="s">
        <v>441</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414</v>
      </c>
      <c r="AB111" s="967"/>
      <c r="AC111" s="967"/>
      <c r="AD111" s="967"/>
      <c r="AE111" s="968"/>
      <c r="AF111" s="969" t="s">
        <v>389</v>
      </c>
      <c r="AG111" s="967"/>
      <c r="AH111" s="967"/>
      <c r="AI111" s="967"/>
      <c r="AJ111" s="968"/>
      <c r="AK111" s="969" t="s">
        <v>440</v>
      </c>
      <c r="AL111" s="967"/>
      <c r="AM111" s="967"/>
      <c r="AN111" s="967"/>
      <c r="AO111" s="968"/>
      <c r="AP111" s="970" t="s">
        <v>414</v>
      </c>
      <c r="AQ111" s="971"/>
      <c r="AR111" s="971"/>
      <c r="AS111" s="971"/>
      <c r="AT111" s="972"/>
      <c r="AU111" s="937"/>
      <c r="AV111" s="938"/>
      <c r="AW111" s="938"/>
      <c r="AX111" s="938"/>
      <c r="AY111" s="938"/>
      <c r="AZ111" s="951" t="s">
        <v>442</v>
      </c>
      <c r="BA111" s="952"/>
      <c r="BB111" s="952"/>
      <c r="BC111" s="952"/>
      <c r="BD111" s="952"/>
      <c r="BE111" s="952"/>
      <c r="BF111" s="952"/>
      <c r="BG111" s="952"/>
      <c r="BH111" s="952"/>
      <c r="BI111" s="952"/>
      <c r="BJ111" s="952"/>
      <c r="BK111" s="952"/>
      <c r="BL111" s="952"/>
      <c r="BM111" s="952"/>
      <c r="BN111" s="952"/>
      <c r="BO111" s="952"/>
      <c r="BP111" s="953"/>
      <c r="BQ111" s="954" t="s">
        <v>389</v>
      </c>
      <c r="BR111" s="955"/>
      <c r="BS111" s="955"/>
      <c r="BT111" s="955"/>
      <c r="BU111" s="955"/>
      <c r="BV111" s="955">
        <v>263800</v>
      </c>
      <c r="BW111" s="955"/>
      <c r="BX111" s="955"/>
      <c r="BY111" s="955"/>
      <c r="BZ111" s="955"/>
      <c r="CA111" s="955">
        <v>263800</v>
      </c>
      <c r="CB111" s="955"/>
      <c r="CC111" s="955"/>
      <c r="CD111" s="955"/>
      <c r="CE111" s="955"/>
      <c r="CF111" s="949">
        <v>1.7</v>
      </c>
      <c r="CG111" s="950"/>
      <c r="CH111" s="950"/>
      <c r="CI111" s="950"/>
      <c r="CJ111" s="950"/>
      <c r="CK111" s="977"/>
      <c r="CL111" s="978"/>
      <c r="CM111" s="951" t="s">
        <v>443</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440</v>
      </c>
      <c r="DH111" s="955"/>
      <c r="DI111" s="955"/>
      <c r="DJ111" s="955"/>
      <c r="DK111" s="955"/>
      <c r="DL111" s="955" t="s">
        <v>389</v>
      </c>
      <c r="DM111" s="955"/>
      <c r="DN111" s="955"/>
      <c r="DO111" s="955"/>
      <c r="DP111" s="955"/>
      <c r="DQ111" s="955" t="s">
        <v>414</v>
      </c>
      <c r="DR111" s="955"/>
      <c r="DS111" s="955"/>
      <c r="DT111" s="955"/>
      <c r="DU111" s="955"/>
      <c r="DV111" s="956" t="s">
        <v>389</v>
      </c>
      <c r="DW111" s="956"/>
      <c r="DX111" s="956"/>
      <c r="DY111" s="956"/>
      <c r="DZ111" s="957"/>
    </row>
    <row r="112" spans="1:131" s="226" customFormat="1" ht="26.25" customHeight="1" x14ac:dyDescent="0.15">
      <c r="A112" s="981" t="s">
        <v>444</v>
      </c>
      <c r="B112" s="982"/>
      <c r="C112" s="952" t="s">
        <v>445</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414</v>
      </c>
      <c r="AB112" s="988"/>
      <c r="AC112" s="988"/>
      <c r="AD112" s="988"/>
      <c r="AE112" s="989"/>
      <c r="AF112" s="990" t="s">
        <v>389</v>
      </c>
      <c r="AG112" s="988"/>
      <c r="AH112" s="988"/>
      <c r="AI112" s="988"/>
      <c r="AJ112" s="989"/>
      <c r="AK112" s="990" t="s">
        <v>414</v>
      </c>
      <c r="AL112" s="988"/>
      <c r="AM112" s="988"/>
      <c r="AN112" s="988"/>
      <c r="AO112" s="989"/>
      <c r="AP112" s="991" t="s">
        <v>414</v>
      </c>
      <c r="AQ112" s="992"/>
      <c r="AR112" s="992"/>
      <c r="AS112" s="992"/>
      <c r="AT112" s="993"/>
      <c r="AU112" s="937"/>
      <c r="AV112" s="938"/>
      <c r="AW112" s="938"/>
      <c r="AX112" s="938"/>
      <c r="AY112" s="938"/>
      <c r="AZ112" s="951" t="s">
        <v>446</v>
      </c>
      <c r="BA112" s="952"/>
      <c r="BB112" s="952"/>
      <c r="BC112" s="952"/>
      <c r="BD112" s="952"/>
      <c r="BE112" s="952"/>
      <c r="BF112" s="952"/>
      <c r="BG112" s="952"/>
      <c r="BH112" s="952"/>
      <c r="BI112" s="952"/>
      <c r="BJ112" s="952"/>
      <c r="BK112" s="952"/>
      <c r="BL112" s="952"/>
      <c r="BM112" s="952"/>
      <c r="BN112" s="952"/>
      <c r="BO112" s="952"/>
      <c r="BP112" s="953"/>
      <c r="BQ112" s="954">
        <v>9691723</v>
      </c>
      <c r="BR112" s="955"/>
      <c r="BS112" s="955"/>
      <c r="BT112" s="955"/>
      <c r="BU112" s="955"/>
      <c r="BV112" s="955">
        <v>8383358</v>
      </c>
      <c r="BW112" s="955"/>
      <c r="BX112" s="955"/>
      <c r="BY112" s="955"/>
      <c r="BZ112" s="955"/>
      <c r="CA112" s="955">
        <v>7106779</v>
      </c>
      <c r="CB112" s="955"/>
      <c r="CC112" s="955"/>
      <c r="CD112" s="955"/>
      <c r="CE112" s="955"/>
      <c r="CF112" s="949">
        <v>46.6</v>
      </c>
      <c r="CG112" s="950"/>
      <c r="CH112" s="950"/>
      <c r="CI112" s="950"/>
      <c r="CJ112" s="950"/>
      <c r="CK112" s="977"/>
      <c r="CL112" s="978"/>
      <c r="CM112" s="951" t="s">
        <v>447</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389</v>
      </c>
      <c r="DH112" s="955"/>
      <c r="DI112" s="955"/>
      <c r="DJ112" s="955"/>
      <c r="DK112" s="955"/>
      <c r="DL112" s="955">
        <v>263800</v>
      </c>
      <c r="DM112" s="955"/>
      <c r="DN112" s="955"/>
      <c r="DO112" s="955"/>
      <c r="DP112" s="955"/>
      <c r="DQ112" s="955">
        <v>263800</v>
      </c>
      <c r="DR112" s="955"/>
      <c r="DS112" s="955"/>
      <c r="DT112" s="955"/>
      <c r="DU112" s="955"/>
      <c r="DV112" s="956">
        <v>1.7</v>
      </c>
      <c r="DW112" s="956"/>
      <c r="DX112" s="956"/>
      <c r="DY112" s="956"/>
      <c r="DZ112" s="957"/>
    </row>
    <row r="113" spans="1:130" s="226" customFormat="1" ht="26.25" customHeight="1" x14ac:dyDescent="0.15">
      <c r="A113" s="983"/>
      <c r="B113" s="984"/>
      <c r="C113" s="952" t="s">
        <v>448</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631591</v>
      </c>
      <c r="AB113" s="967"/>
      <c r="AC113" s="967"/>
      <c r="AD113" s="967"/>
      <c r="AE113" s="968"/>
      <c r="AF113" s="969">
        <v>440279</v>
      </c>
      <c r="AG113" s="967"/>
      <c r="AH113" s="967"/>
      <c r="AI113" s="967"/>
      <c r="AJ113" s="968"/>
      <c r="AK113" s="969">
        <v>466809</v>
      </c>
      <c r="AL113" s="967"/>
      <c r="AM113" s="967"/>
      <c r="AN113" s="967"/>
      <c r="AO113" s="968"/>
      <c r="AP113" s="970">
        <v>3.1</v>
      </c>
      <c r="AQ113" s="971"/>
      <c r="AR113" s="971"/>
      <c r="AS113" s="971"/>
      <c r="AT113" s="972"/>
      <c r="AU113" s="937"/>
      <c r="AV113" s="938"/>
      <c r="AW113" s="938"/>
      <c r="AX113" s="938"/>
      <c r="AY113" s="938"/>
      <c r="AZ113" s="951" t="s">
        <v>449</v>
      </c>
      <c r="BA113" s="952"/>
      <c r="BB113" s="952"/>
      <c r="BC113" s="952"/>
      <c r="BD113" s="952"/>
      <c r="BE113" s="952"/>
      <c r="BF113" s="952"/>
      <c r="BG113" s="952"/>
      <c r="BH113" s="952"/>
      <c r="BI113" s="952"/>
      <c r="BJ113" s="952"/>
      <c r="BK113" s="952"/>
      <c r="BL113" s="952"/>
      <c r="BM113" s="952"/>
      <c r="BN113" s="952"/>
      <c r="BO113" s="952"/>
      <c r="BP113" s="953"/>
      <c r="BQ113" s="954">
        <v>2333156</v>
      </c>
      <c r="BR113" s="955"/>
      <c r="BS113" s="955"/>
      <c r="BT113" s="955"/>
      <c r="BU113" s="955"/>
      <c r="BV113" s="955">
        <v>2140877</v>
      </c>
      <c r="BW113" s="955"/>
      <c r="BX113" s="955"/>
      <c r="BY113" s="955"/>
      <c r="BZ113" s="955"/>
      <c r="CA113" s="955">
        <v>1868848</v>
      </c>
      <c r="CB113" s="955"/>
      <c r="CC113" s="955"/>
      <c r="CD113" s="955"/>
      <c r="CE113" s="955"/>
      <c r="CF113" s="949">
        <v>12.3</v>
      </c>
      <c r="CG113" s="950"/>
      <c r="CH113" s="950"/>
      <c r="CI113" s="950"/>
      <c r="CJ113" s="950"/>
      <c r="CK113" s="977"/>
      <c r="CL113" s="978"/>
      <c r="CM113" s="951" t="s">
        <v>450</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414</v>
      </c>
      <c r="DH113" s="988"/>
      <c r="DI113" s="988"/>
      <c r="DJ113" s="988"/>
      <c r="DK113" s="989"/>
      <c r="DL113" s="990" t="s">
        <v>389</v>
      </c>
      <c r="DM113" s="988"/>
      <c r="DN113" s="988"/>
      <c r="DO113" s="988"/>
      <c r="DP113" s="989"/>
      <c r="DQ113" s="990" t="s">
        <v>414</v>
      </c>
      <c r="DR113" s="988"/>
      <c r="DS113" s="988"/>
      <c r="DT113" s="988"/>
      <c r="DU113" s="989"/>
      <c r="DV113" s="991" t="s">
        <v>389</v>
      </c>
      <c r="DW113" s="992"/>
      <c r="DX113" s="992"/>
      <c r="DY113" s="992"/>
      <c r="DZ113" s="993"/>
    </row>
    <row r="114" spans="1:130" s="226" customFormat="1" ht="26.25" customHeight="1" x14ac:dyDescent="0.15">
      <c r="A114" s="983"/>
      <c r="B114" s="984"/>
      <c r="C114" s="952" t="s">
        <v>451</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354434</v>
      </c>
      <c r="AB114" s="988"/>
      <c r="AC114" s="988"/>
      <c r="AD114" s="988"/>
      <c r="AE114" s="989"/>
      <c r="AF114" s="990">
        <v>392728</v>
      </c>
      <c r="AG114" s="988"/>
      <c r="AH114" s="988"/>
      <c r="AI114" s="988"/>
      <c r="AJ114" s="989"/>
      <c r="AK114" s="990">
        <v>396459</v>
      </c>
      <c r="AL114" s="988"/>
      <c r="AM114" s="988"/>
      <c r="AN114" s="988"/>
      <c r="AO114" s="989"/>
      <c r="AP114" s="991">
        <v>2.6</v>
      </c>
      <c r="AQ114" s="992"/>
      <c r="AR114" s="992"/>
      <c r="AS114" s="992"/>
      <c r="AT114" s="993"/>
      <c r="AU114" s="937"/>
      <c r="AV114" s="938"/>
      <c r="AW114" s="938"/>
      <c r="AX114" s="938"/>
      <c r="AY114" s="938"/>
      <c r="AZ114" s="951" t="s">
        <v>452</v>
      </c>
      <c r="BA114" s="952"/>
      <c r="BB114" s="952"/>
      <c r="BC114" s="952"/>
      <c r="BD114" s="952"/>
      <c r="BE114" s="952"/>
      <c r="BF114" s="952"/>
      <c r="BG114" s="952"/>
      <c r="BH114" s="952"/>
      <c r="BI114" s="952"/>
      <c r="BJ114" s="952"/>
      <c r="BK114" s="952"/>
      <c r="BL114" s="952"/>
      <c r="BM114" s="952"/>
      <c r="BN114" s="952"/>
      <c r="BO114" s="952"/>
      <c r="BP114" s="953"/>
      <c r="BQ114" s="954">
        <v>4362427</v>
      </c>
      <c r="BR114" s="955"/>
      <c r="BS114" s="955"/>
      <c r="BT114" s="955"/>
      <c r="BU114" s="955"/>
      <c r="BV114" s="955">
        <v>4260308</v>
      </c>
      <c r="BW114" s="955"/>
      <c r="BX114" s="955"/>
      <c r="BY114" s="955"/>
      <c r="BZ114" s="955"/>
      <c r="CA114" s="955">
        <v>4204266</v>
      </c>
      <c r="CB114" s="955"/>
      <c r="CC114" s="955"/>
      <c r="CD114" s="955"/>
      <c r="CE114" s="955"/>
      <c r="CF114" s="949">
        <v>27.6</v>
      </c>
      <c r="CG114" s="950"/>
      <c r="CH114" s="950"/>
      <c r="CI114" s="950"/>
      <c r="CJ114" s="950"/>
      <c r="CK114" s="977"/>
      <c r="CL114" s="978"/>
      <c r="CM114" s="951" t="s">
        <v>453</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389</v>
      </c>
      <c r="DH114" s="988"/>
      <c r="DI114" s="988"/>
      <c r="DJ114" s="988"/>
      <c r="DK114" s="989"/>
      <c r="DL114" s="990" t="s">
        <v>414</v>
      </c>
      <c r="DM114" s="988"/>
      <c r="DN114" s="988"/>
      <c r="DO114" s="988"/>
      <c r="DP114" s="989"/>
      <c r="DQ114" s="990" t="s">
        <v>414</v>
      </c>
      <c r="DR114" s="988"/>
      <c r="DS114" s="988"/>
      <c r="DT114" s="988"/>
      <c r="DU114" s="989"/>
      <c r="DV114" s="991" t="s">
        <v>389</v>
      </c>
      <c r="DW114" s="992"/>
      <c r="DX114" s="992"/>
      <c r="DY114" s="992"/>
      <c r="DZ114" s="993"/>
    </row>
    <row r="115" spans="1:130" s="226" customFormat="1" ht="26.25" customHeight="1" x14ac:dyDescent="0.15">
      <c r="A115" s="983"/>
      <c r="B115" s="984"/>
      <c r="C115" s="952" t="s">
        <v>454</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414</v>
      </c>
      <c r="AB115" s="967"/>
      <c r="AC115" s="967"/>
      <c r="AD115" s="967"/>
      <c r="AE115" s="968"/>
      <c r="AF115" s="969" t="s">
        <v>389</v>
      </c>
      <c r="AG115" s="967"/>
      <c r="AH115" s="967"/>
      <c r="AI115" s="967"/>
      <c r="AJ115" s="968"/>
      <c r="AK115" s="969" t="s">
        <v>414</v>
      </c>
      <c r="AL115" s="967"/>
      <c r="AM115" s="967"/>
      <c r="AN115" s="967"/>
      <c r="AO115" s="968"/>
      <c r="AP115" s="970" t="s">
        <v>414</v>
      </c>
      <c r="AQ115" s="971"/>
      <c r="AR115" s="971"/>
      <c r="AS115" s="971"/>
      <c r="AT115" s="972"/>
      <c r="AU115" s="937"/>
      <c r="AV115" s="938"/>
      <c r="AW115" s="938"/>
      <c r="AX115" s="938"/>
      <c r="AY115" s="938"/>
      <c r="AZ115" s="951" t="s">
        <v>455</v>
      </c>
      <c r="BA115" s="952"/>
      <c r="BB115" s="952"/>
      <c r="BC115" s="952"/>
      <c r="BD115" s="952"/>
      <c r="BE115" s="952"/>
      <c r="BF115" s="952"/>
      <c r="BG115" s="952"/>
      <c r="BH115" s="952"/>
      <c r="BI115" s="952"/>
      <c r="BJ115" s="952"/>
      <c r="BK115" s="952"/>
      <c r="BL115" s="952"/>
      <c r="BM115" s="952"/>
      <c r="BN115" s="952"/>
      <c r="BO115" s="952"/>
      <c r="BP115" s="953"/>
      <c r="BQ115" s="954" t="s">
        <v>414</v>
      </c>
      <c r="BR115" s="955"/>
      <c r="BS115" s="955"/>
      <c r="BT115" s="955"/>
      <c r="BU115" s="955"/>
      <c r="BV115" s="955" t="s">
        <v>389</v>
      </c>
      <c r="BW115" s="955"/>
      <c r="BX115" s="955"/>
      <c r="BY115" s="955"/>
      <c r="BZ115" s="955"/>
      <c r="CA115" s="955" t="s">
        <v>414</v>
      </c>
      <c r="CB115" s="955"/>
      <c r="CC115" s="955"/>
      <c r="CD115" s="955"/>
      <c r="CE115" s="955"/>
      <c r="CF115" s="949" t="s">
        <v>414</v>
      </c>
      <c r="CG115" s="950"/>
      <c r="CH115" s="950"/>
      <c r="CI115" s="950"/>
      <c r="CJ115" s="950"/>
      <c r="CK115" s="977"/>
      <c r="CL115" s="978"/>
      <c r="CM115" s="951" t="s">
        <v>456</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389</v>
      </c>
      <c r="DH115" s="988"/>
      <c r="DI115" s="988"/>
      <c r="DJ115" s="988"/>
      <c r="DK115" s="989"/>
      <c r="DL115" s="990" t="s">
        <v>389</v>
      </c>
      <c r="DM115" s="988"/>
      <c r="DN115" s="988"/>
      <c r="DO115" s="988"/>
      <c r="DP115" s="989"/>
      <c r="DQ115" s="990" t="s">
        <v>414</v>
      </c>
      <c r="DR115" s="988"/>
      <c r="DS115" s="988"/>
      <c r="DT115" s="988"/>
      <c r="DU115" s="989"/>
      <c r="DV115" s="991" t="s">
        <v>414</v>
      </c>
      <c r="DW115" s="992"/>
      <c r="DX115" s="992"/>
      <c r="DY115" s="992"/>
      <c r="DZ115" s="993"/>
    </row>
    <row r="116" spans="1:130" s="226" customFormat="1" ht="26.25" customHeight="1" x14ac:dyDescent="0.15">
      <c r="A116" s="985"/>
      <c r="B116" s="986"/>
      <c r="C116" s="994" t="s">
        <v>457</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389</v>
      </c>
      <c r="AB116" s="988"/>
      <c r="AC116" s="988"/>
      <c r="AD116" s="988"/>
      <c r="AE116" s="989"/>
      <c r="AF116" s="990" t="s">
        <v>414</v>
      </c>
      <c r="AG116" s="988"/>
      <c r="AH116" s="988"/>
      <c r="AI116" s="988"/>
      <c r="AJ116" s="989"/>
      <c r="AK116" s="990" t="s">
        <v>389</v>
      </c>
      <c r="AL116" s="988"/>
      <c r="AM116" s="988"/>
      <c r="AN116" s="988"/>
      <c r="AO116" s="989"/>
      <c r="AP116" s="991" t="s">
        <v>389</v>
      </c>
      <c r="AQ116" s="992"/>
      <c r="AR116" s="992"/>
      <c r="AS116" s="992"/>
      <c r="AT116" s="993"/>
      <c r="AU116" s="937"/>
      <c r="AV116" s="938"/>
      <c r="AW116" s="938"/>
      <c r="AX116" s="938"/>
      <c r="AY116" s="938"/>
      <c r="AZ116" s="996" t="s">
        <v>458</v>
      </c>
      <c r="BA116" s="997"/>
      <c r="BB116" s="997"/>
      <c r="BC116" s="997"/>
      <c r="BD116" s="997"/>
      <c r="BE116" s="997"/>
      <c r="BF116" s="997"/>
      <c r="BG116" s="997"/>
      <c r="BH116" s="997"/>
      <c r="BI116" s="997"/>
      <c r="BJ116" s="997"/>
      <c r="BK116" s="997"/>
      <c r="BL116" s="997"/>
      <c r="BM116" s="997"/>
      <c r="BN116" s="997"/>
      <c r="BO116" s="997"/>
      <c r="BP116" s="998"/>
      <c r="BQ116" s="954" t="s">
        <v>414</v>
      </c>
      <c r="BR116" s="955"/>
      <c r="BS116" s="955"/>
      <c r="BT116" s="955"/>
      <c r="BU116" s="955"/>
      <c r="BV116" s="955" t="s">
        <v>414</v>
      </c>
      <c r="BW116" s="955"/>
      <c r="BX116" s="955"/>
      <c r="BY116" s="955"/>
      <c r="BZ116" s="955"/>
      <c r="CA116" s="955" t="s">
        <v>414</v>
      </c>
      <c r="CB116" s="955"/>
      <c r="CC116" s="955"/>
      <c r="CD116" s="955"/>
      <c r="CE116" s="955"/>
      <c r="CF116" s="949" t="s">
        <v>414</v>
      </c>
      <c r="CG116" s="950"/>
      <c r="CH116" s="950"/>
      <c r="CI116" s="950"/>
      <c r="CJ116" s="950"/>
      <c r="CK116" s="977"/>
      <c r="CL116" s="978"/>
      <c r="CM116" s="951" t="s">
        <v>459</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389</v>
      </c>
      <c r="DH116" s="988"/>
      <c r="DI116" s="988"/>
      <c r="DJ116" s="988"/>
      <c r="DK116" s="989"/>
      <c r="DL116" s="990" t="s">
        <v>414</v>
      </c>
      <c r="DM116" s="988"/>
      <c r="DN116" s="988"/>
      <c r="DO116" s="988"/>
      <c r="DP116" s="989"/>
      <c r="DQ116" s="990" t="s">
        <v>389</v>
      </c>
      <c r="DR116" s="988"/>
      <c r="DS116" s="988"/>
      <c r="DT116" s="988"/>
      <c r="DU116" s="989"/>
      <c r="DV116" s="991" t="s">
        <v>389</v>
      </c>
      <c r="DW116" s="992"/>
      <c r="DX116" s="992"/>
      <c r="DY116" s="992"/>
      <c r="DZ116" s="993"/>
    </row>
    <row r="117" spans="1:130" s="226" customFormat="1" ht="26.25" customHeight="1" x14ac:dyDescent="0.15">
      <c r="A117" s="941" t="s">
        <v>185</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460</v>
      </c>
      <c r="Z117" s="923"/>
      <c r="AA117" s="1007">
        <v>5066240</v>
      </c>
      <c r="AB117" s="1008"/>
      <c r="AC117" s="1008"/>
      <c r="AD117" s="1008"/>
      <c r="AE117" s="1009"/>
      <c r="AF117" s="1010">
        <v>4531029</v>
      </c>
      <c r="AG117" s="1008"/>
      <c r="AH117" s="1008"/>
      <c r="AI117" s="1008"/>
      <c r="AJ117" s="1009"/>
      <c r="AK117" s="1010">
        <v>4208707</v>
      </c>
      <c r="AL117" s="1008"/>
      <c r="AM117" s="1008"/>
      <c r="AN117" s="1008"/>
      <c r="AO117" s="1009"/>
      <c r="AP117" s="1011"/>
      <c r="AQ117" s="1012"/>
      <c r="AR117" s="1012"/>
      <c r="AS117" s="1012"/>
      <c r="AT117" s="1013"/>
      <c r="AU117" s="937"/>
      <c r="AV117" s="938"/>
      <c r="AW117" s="938"/>
      <c r="AX117" s="938"/>
      <c r="AY117" s="938"/>
      <c r="AZ117" s="1003" t="s">
        <v>461</v>
      </c>
      <c r="BA117" s="1004"/>
      <c r="BB117" s="1004"/>
      <c r="BC117" s="1004"/>
      <c r="BD117" s="1004"/>
      <c r="BE117" s="1004"/>
      <c r="BF117" s="1004"/>
      <c r="BG117" s="1004"/>
      <c r="BH117" s="1004"/>
      <c r="BI117" s="1004"/>
      <c r="BJ117" s="1004"/>
      <c r="BK117" s="1004"/>
      <c r="BL117" s="1004"/>
      <c r="BM117" s="1004"/>
      <c r="BN117" s="1004"/>
      <c r="BO117" s="1004"/>
      <c r="BP117" s="1005"/>
      <c r="BQ117" s="954" t="s">
        <v>389</v>
      </c>
      <c r="BR117" s="955"/>
      <c r="BS117" s="955"/>
      <c r="BT117" s="955"/>
      <c r="BU117" s="955"/>
      <c r="BV117" s="955" t="s">
        <v>389</v>
      </c>
      <c r="BW117" s="955"/>
      <c r="BX117" s="955"/>
      <c r="BY117" s="955"/>
      <c r="BZ117" s="955"/>
      <c r="CA117" s="955" t="s">
        <v>231</v>
      </c>
      <c r="CB117" s="955"/>
      <c r="CC117" s="955"/>
      <c r="CD117" s="955"/>
      <c r="CE117" s="955"/>
      <c r="CF117" s="949" t="s">
        <v>231</v>
      </c>
      <c r="CG117" s="950"/>
      <c r="CH117" s="950"/>
      <c r="CI117" s="950"/>
      <c r="CJ117" s="950"/>
      <c r="CK117" s="977"/>
      <c r="CL117" s="978"/>
      <c r="CM117" s="951" t="s">
        <v>462</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231</v>
      </c>
      <c r="DH117" s="988"/>
      <c r="DI117" s="988"/>
      <c r="DJ117" s="988"/>
      <c r="DK117" s="989"/>
      <c r="DL117" s="990" t="s">
        <v>389</v>
      </c>
      <c r="DM117" s="988"/>
      <c r="DN117" s="988"/>
      <c r="DO117" s="988"/>
      <c r="DP117" s="989"/>
      <c r="DQ117" s="990" t="s">
        <v>389</v>
      </c>
      <c r="DR117" s="988"/>
      <c r="DS117" s="988"/>
      <c r="DT117" s="988"/>
      <c r="DU117" s="989"/>
      <c r="DV117" s="991" t="s">
        <v>389</v>
      </c>
      <c r="DW117" s="992"/>
      <c r="DX117" s="992"/>
      <c r="DY117" s="992"/>
      <c r="DZ117" s="993"/>
    </row>
    <row r="118" spans="1:130" s="226" customFormat="1" ht="26.25" customHeight="1" x14ac:dyDescent="0.15">
      <c r="A118" s="941" t="s">
        <v>435</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432</v>
      </c>
      <c r="AB118" s="922"/>
      <c r="AC118" s="922"/>
      <c r="AD118" s="922"/>
      <c r="AE118" s="923"/>
      <c r="AF118" s="921" t="s">
        <v>433</v>
      </c>
      <c r="AG118" s="922"/>
      <c r="AH118" s="922"/>
      <c r="AI118" s="922"/>
      <c r="AJ118" s="923"/>
      <c r="AK118" s="921" t="s">
        <v>303</v>
      </c>
      <c r="AL118" s="922"/>
      <c r="AM118" s="922"/>
      <c r="AN118" s="922"/>
      <c r="AO118" s="923"/>
      <c r="AP118" s="999" t="s">
        <v>434</v>
      </c>
      <c r="AQ118" s="1000"/>
      <c r="AR118" s="1000"/>
      <c r="AS118" s="1000"/>
      <c r="AT118" s="1001"/>
      <c r="AU118" s="937"/>
      <c r="AV118" s="938"/>
      <c r="AW118" s="938"/>
      <c r="AX118" s="938"/>
      <c r="AY118" s="938"/>
      <c r="AZ118" s="1002" t="s">
        <v>463</v>
      </c>
      <c r="BA118" s="994"/>
      <c r="BB118" s="994"/>
      <c r="BC118" s="994"/>
      <c r="BD118" s="994"/>
      <c r="BE118" s="994"/>
      <c r="BF118" s="994"/>
      <c r="BG118" s="994"/>
      <c r="BH118" s="994"/>
      <c r="BI118" s="994"/>
      <c r="BJ118" s="994"/>
      <c r="BK118" s="994"/>
      <c r="BL118" s="994"/>
      <c r="BM118" s="994"/>
      <c r="BN118" s="994"/>
      <c r="BO118" s="994"/>
      <c r="BP118" s="995"/>
      <c r="BQ118" s="1028" t="s">
        <v>389</v>
      </c>
      <c r="BR118" s="1029"/>
      <c r="BS118" s="1029"/>
      <c r="BT118" s="1029"/>
      <c r="BU118" s="1029"/>
      <c r="BV118" s="1029" t="s">
        <v>231</v>
      </c>
      <c r="BW118" s="1029"/>
      <c r="BX118" s="1029"/>
      <c r="BY118" s="1029"/>
      <c r="BZ118" s="1029"/>
      <c r="CA118" s="1029" t="s">
        <v>389</v>
      </c>
      <c r="CB118" s="1029"/>
      <c r="CC118" s="1029"/>
      <c r="CD118" s="1029"/>
      <c r="CE118" s="1029"/>
      <c r="CF118" s="949" t="s">
        <v>231</v>
      </c>
      <c r="CG118" s="950"/>
      <c r="CH118" s="950"/>
      <c r="CI118" s="950"/>
      <c r="CJ118" s="950"/>
      <c r="CK118" s="977"/>
      <c r="CL118" s="978"/>
      <c r="CM118" s="951" t="s">
        <v>464</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231</v>
      </c>
      <c r="DH118" s="988"/>
      <c r="DI118" s="988"/>
      <c r="DJ118" s="988"/>
      <c r="DK118" s="989"/>
      <c r="DL118" s="990" t="s">
        <v>389</v>
      </c>
      <c r="DM118" s="988"/>
      <c r="DN118" s="988"/>
      <c r="DO118" s="988"/>
      <c r="DP118" s="989"/>
      <c r="DQ118" s="990" t="s">
        <v>389</v>
      </c>
      <c r="DR118" s="988"/>
      <c r="DS118" s="988"/>
      <c r="DT118" s="988"/>
      <c r="DU118" s="989"/>
      <c r="DV118" s="991" t="s">
        <v>231</v>
      </c>
      <c r="DW118" s="992"/>
      <c r="DX118" s="992"/>
      <c r="DY118" s="992"/>
      <c r="DZ118" s="993"/>
    </row>
    <row r="119" spans="1:130" s="226" customFormat="1" ht="26.25" customHeight="1" x14ac:dyDescent="0.15">
      <c r="A119" s="1085" t="s">
        <v>438</v>
      </c>
      <c r="B119" s="976"/>
      <c r="C119" s="958" t="s">
        <v>439</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231</v>
      </c>
      <c r="AB119" s="929"/>
      <c r="AC119" s="929"/>
      <c r="AD119" s="929"/>
      <c r="AE119" s="930"/>
      <c r="AF119" s="931" t="s">
        <v>389</v>
      </c>
      <c r="AG119" s="929"/>
      <c r="AH119" s="929"/>
      <c r="AI119" s="929"/>
      <c r="AJ119" s="930"/>
      <c r="AK119" s="931" t="s">
        <v>231</v>
      </c>
      <c r="AL119" s="929"/>
      <c r="AM119" s="929"/>
      <c r="AN119" s="929"/>
      <c r="AO119" s="930"/>
      <c r="AP119" s="932" t="s">
        <v>231</v>
      </c>
      <c r="AQ119" s="933"/>
      <c r="AR119" s="933"/>
      <c r="AS119" s="933"/>
      <c r="AT119" s="934"/>
      <c r="AU119" s="939"/>
      <c r="AV119" s="940"/>
      <c r="AW119" s="940"/>
      <c r="AX119" s="940"/>
      <c r="AY119" s="940"/>
      <c r="AZ119" s="247" t="s">
        <v>185</v>
      </c>
      <c r="BA119" s="247"/>
      <c r="BB119" s="247"/>
      <c r="BC119" s="247"/>
      <c r="BD119" s="247"/>
      <c r="BE119" s="247"/>
      <c r="BF119" s="247"/>
      <c r="BG119" s="247"/>
      <c r="BH119" s="247"/>
      <c r="BI119" s="247"/>
      <c r="BJ119" s="247"/>
      <c r="BK119" s="247"/>
      <c r="BL119" s="247"/>
      <c r="BM119" s="247"/>
      <c r="BN119" s="247"/>
      <c r="BO119" s="1006" t="s">
        <v>465</v>
      </c>
      <c r="BP119" s="1034"/>
      <c r="BQ119" s="1028">
        <v>43951133</v>
      </c>
      <c r="BR119" s="1029"/>
      <c r="BS119" s="1029"/>
      <c r="BT119" s="1029"/>
      <c r="BU119" s="1029"/>
      <c r="BV119" s="1029">
        <v>40961516</v>
      </c>
      <c r="BW119" s="1029"/>
      <c r="BX119" s="1029"/>
      <c r="BY119" s="1029"/>
      <c r="BZ119" s="1029"/>
      <c r="CA119" s="1029">
        <v>37742465</v>
      </c>
      <c r="CB119" s="1029"/>
      <c r="CC119" s="1029"/>
      <c r="CD119" s="1029"/>
      <c r="CE119" s="1029"/>
      <c r="CF119" s="1030"/>
      <c r="CG119" s="1031"/>
      <c r="CH119" s="1031"/>
      <c r="CI119" s="1031"/>
      <c r="CJ119" s="1032"/>
      <c r="CK119" s="979"/>
      <c r="CL119" s="980"/>
      <c r="CM119" s="1002" t="s">
        <v>466</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389</v>
      </c>
      <c r="DH119" s="1015"/>
      <c r="DI119" s="1015"/>
      <c r="DJ119" s="1015"/>
      <c r="DK119" s="1016"/>
      <c r="DL119" s="1014" t="s">
        <v>231</v>
      </c>
      <c r="DM119" s="1015"/>
      <c r="DN119" s="1015"/>
      <c r="DO119" s="1015"/>
      <c r="DP119" s="1016"/>
      <c r="DQ119" s="1014" t="s">
        <v>389</v>
      </c>
      <c r="DR119" s="1015"/>
      <c r="DS119" s="1015"/>
      <c r="DT119" s="1015"/>
      <c r="DU119" s="1016"/>
      <c r="DV119" s="1017" t="s">
        <v>231</v>
      </c>
      <c r="DW119" s="1018"/>
      <c r="DX119" s="1018"/>
      <c r="DY119" s="1018"/>
      <c r="DZ119" s="1019"/>
    </row>
    <row r="120" spans="1:130" s="226" customFormat="1" ht="26.25" customHeight="1" x14ac:dyDescent="0.15">
      <c r="A120" s="1086"/>
      <c r="B120" s="978"/>
      <c r="C120" s="951" t="s">
        <v>443</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389</v>
      </c>
      <c r="AB120" s="988"/>
      <c r="AC120" s="988"/>
      <c r="AD120" s="988"/>
      <c r="AE120" s="989"/>
      <c r="AF120" s="990" t="s">
        <v>231</v>
      </c>
      <c r="AG120" s="988"/>
      <c r="AH120" s="988"/>
      <c r="AI120" s="988"/>
      <c r="AJ120" s="989"/>
      <c r="AK120" s="990" t="s">
        <v>231</v>
      </c>
      <c r="AL120" s="988"/>
      <c r="AM120" s="988"/>
      <c r="AN120" s="988"/>
      <c r="AO120" s="989"/>
      <c r="AP120" s="991" t="s">
        <v>231</v>
      </c>
      <c r="AQ120" s="992"/>
      <c r="AR120" s="992"/>
      <c r="AS120" s="992"/>
      <c r="AT120" s="993"/>
      <c r="AU120" s="1020" t="s">
        <v>467</v>
      </c>
      <c r="AV120" s="1021"/>
      <c r="AW120" s="1021"/>
      <c r="AX120" s="1021"/>
      <c r="AY120" s="1022"/>
      <c r="AZ120" s="958" t="s">
        <v>468</v>
      </c>
      <c r="BA120" s="926"/>
      <c r="BB120" s="926"/>
      <c r="BC120" s="926"/>
      <c r="BD120" s="926"/>
      <c r="BE120" s="926"/>
      <c r="BF120" s="926"/>
      <c r="BG120" s="926"/>
      <c r="BH120" s="926"/>
      <c r="BI120" s="926"/>
      <c r="BJ120" s="926"/>
      <c r="BK120" s="926"/>
      <c r="BL120" s="926"/>
      <c r="BM120" s="926"/>
      <c r="BN120" s="926"/>
      <c r="BO120" s="926"/>
      <c r="BP120" s="927"/>
      <c r="BQ120" s="959">
        <v>10686656</v>
      </c>
      <c r="BR120" s="960"/>
      <c r="BS120" s="960"/>
      <c r="BT120" s="960"/>
      <c r="BU120" s="960"/>
      <c r="BV120" s="960">
        <v>11116012</v>
      </c>
      <c r="BW120" s="960"/>
      <c r="BX120" s="960"/>
      <c r="BY120" s="960"/>
      <c r="BZ120" s="960"/>
      <c r="CA120" s="960">
        <v>11230336</v>
      </c>
      <c r="CB120" s="960"/>
      <c r="CC120" s="960"/>
      <c r="CD120" s="960"/>
      <c r="CE120" s="960"/>
      <c r="CF120" s="973">
        <v>73.7</v>
      </c>
      <c r="CG120" s="974"/>
      <c r="CH120" s="974"/>
      <c r="CI120" s="974"/>
      <c r="CJ120" s="974"/>
      <c r="CK120" s="1035" t="s">
        <v>469</v>
      </c>
      <c r="CL120" s="1036"/>
      <c r="CM120" s="1036"/>
      <c r="CN120" s="1036"/>
      <c r="CO120" s="1037"/>
      <c r="CP120" s="1043" t="s">
        <v>411</v>
      </c>
      <c r="CQ120" s="1044"/>
      <c r="CR120" s="1044"/>
      <c r="CS120" s="1044"/>
      <c r="CT120" s="1044"/>
      <c r="CU120" s="1044"/>
      <c r="CV120" s="1044"/>
      <c r="CW120" s="1044"/>
      <c r="CX120" s="1044"/>
      <c r="CY120" s="1044"/>
      <c r="CZ120" s="1044"/>
      <c r="DA120" s="1044"/>
      <c r="DB120" s="1044"/>
      <c r="DC120" s="1044"/>
      <c r="DD120" s="1044"/>
      <c r="DE120" s="1044"/>
      <c r="DF120" s="1045"/>
      <c r="DG120" s="959" t="s">
        <v>389</v>
      </c>
      <c r="DH120" s="960"/>
      <c r="DI120" s="960"/>
      <c r="DJ120" s="960"/>
      <c r="DK120" s="960"/>
      <c r="DL120" s="960">
        <v>7911902</v>
      </c>
      <c r="DM120" s="960"/>
      <c r="DN120" s="960"/>
      <c r="DO120" s="960"/>
      <c r="DP120" s="960"/>
      <c r="DQ120" s="960">
        <v>6580972</v>
      </c>
      <c r="DR120" s="960"/>
      <c r="DS120" s="960"/>
      <c r="DT120" s="960"/>
      <c r="DU120" s="960"/>
      <c r="DV120" s="961">
        <v>43.2</v>
      </c>
      <c r="DW120" s="961"/>
      <c r="DX120" s="961"/>
      <c r="DY120" s="961"/>
      <c r="DZ120" s="962"/>
    </row>
    <row r="121" spans="1:130" s="226" customFormat="1" ht="26.25" customHeight="1" x14ac:dyDescent="0.15">
      <c r="A121" s="1086"/>
      <c r="B121" s="978"/>
      <c r="C121" s="1003" t="s">
        <v>470</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231</v>
      </c>
      <c r="AB121" s="988"/>
      <c r="AC121" s="988"/>
      <c r="AD121" s="988"/>
      <c r="AE121" s="989"/>
      <c r="AF121" s="990" t="s">
        <v>389</v>
      </c>
      <c r="AG121" s="988"/>
      <c r="AH121" s="988"/>
      <c r="AI121" s="988"/>
      <c r="AJ121" s="989"/>
      <c r="AK121" s="990" t="s">
        <v>231</v>
      </c>
      <c r="AL121" s="988"/>
      <c r="AM121" s="988"/>
      <c r="AN121" s="988"/>
      <c r="AO121" s="989"/>
      <c r="AP121" s="991" t="s">
        <v>389</v>
      </c>
      <c r="AQ121" s="992"/>
      <c r="AR121" s="992"/>
      <c r="AS121" s="992"/>
      <c r="AT121" s="993"/>
      <c r="AU121" s="1023"/>
      <c r="AV121" s="1024"/>
      <c r="AW121" s="1024"/>
      <c r="AX121" s="1024"/>
      <c r="AY121" s="1025"/>
      <c r="AZ121" s="951" t="s">
        <v>471</v>
      </c>
      <c r="BA121" s="952"/>
      <c r="BB121" s="952"/>
      <c r="BC121" s="952"/>
      <c r="BD121" s="952"/>
      <c r="BE121" s="952"/>
      <c r="BF121" s="952"/>
      <c r="BG121" s="952"/>
      <c r="BH121" s="952"/>
      <c r="BI121" s="952"/>
      <c r="BJ121" s="952"/>
      <c r="BK121" s="952"/>
      <c r="BL121" s="952"/>
      <c r="BM121" s="952"/>
      <c r="BN121" s="952"/>
      <c r="BO121" s="952"/>
      <c r="BP121" s="953"/>
      <c r="BQ121" s="954">
        <v>3403141</v>
      </c>
      <c r="BR121" s="955"/>
      <c r="BS121" s="955"/>
      <c r="BT121" s="955"/>
      <c r="BU121" s="955"/>
      <c r="BV121" s="955">
        <v>3342771</v>
      </c>
      <c r="BW121" s="955"/>
      <c r="BX121" s="955"/>
      <c r="BY121" s="955"/>
      <c r="BZ121" s="955"/>
      <c r="CA121" s="955">
        <v>3179540</v>
      </c>
      <c r="CB121" s="955"/>
      <c r="CC121" s="955"/>
      <c r="CD121" s="955"/>
      <c r="CE121" s="955"/>
      <c r="CF121" s="949">
        <v>20.9</v>
      </c>
      <c r="CG121" s="950"/>
      <c r="CH121" s="950"/>
      <c r="CI121" s="950"/>
      <c r="CJ121" s="950"/>
      <c r="CK121" s="1038"/>
      <c r="CL121" s="1039"/>
      <c r="CM121" s="1039"/>
      <c r="CN121" s="1039"/>
      <c r="CO121" s="1040"/>
      <c r="CP121" s="1048" t="s">
        <v>472</v>
      </c>
      <c r="CQ121" s="1049"/>
      <c r="CR121" s="1049"/>
      <c r="CS121" s="1049"/>
      <c r="CT121" s="1049"/>
      <c r="CU121" s="1049"/>
      <c r="CV121" s="1049"/>
      <c r="CW121" s="1049"/>
      <c r="CX121" s="1049"/>
      <c r="CY121" s="1049"/>
      <c r="CZ121" s="1049"/>
      <c r="DA121" s="1049"/>
      <c r="DB121" s="1049"/>
      <c r="DC121" s="1049"/>
      <c r="DD121" s="1049"/>
      <c r="DE121" s="1049"/>
      <c r="DF121" s="1050"/>
      <c r="DG121" s="954">
        <v>382401</v>
      </c>
      <c r="DH121" s="955"/>
      <c r="DI121" s="955"/>
      <c r="DJ121" s="955"/>
      <c r="DK121" s="955"/>
      <c r="DL121" s="955">
        <v>471456</v>
      </c>
      <c r="DM121" s="955"/>
      <c r="DN121" s="955"/>
      <c r="DO121" s="955"/>
      <c r="DP121" s="955"/>
      <c r="DQ121" s="955">
        <v>525807</v>
      </c>
      <c r="DR121" s="955"/>
      <c r="DS121" s="955"/>
      <c r="DT121" s="955"/>
      <c r="DU121" s="955"/>
      <c r="DV121" s="956">
        <v>3.5</v>
      </c>
      <c r="DW121" s="956"/>
      <c r="DX121" s="956"/>
      <c r="DY121" s="956"/>
      <c r="DZ121" s="957"/>
    </row>
    <row r="122" spans="1:130" s="226" customFormat="1" ht="26.25" customHeight="1" x14ac:dyDescent="0.15">
      <c r="A122" s="1086"/>
      <c r="B122" s="978"/>
      <c r="C122" s="951" t="s">
        <v>453</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389</v>
      </c>
      <c r="AB122" s="988"/>
      <c r="AC122" s="988"/>
      <c r="AD122" s="988"/>
      <c r="AE122" s="989"/>
      <c r="AF122" s="990" t="s">
        <v>231</v>
      </c>
      <c r="AG122" s="988"/>
      <c r="AH122" s="988"/>
      <c r="AI122" s="988"/>
      <c r="AJ122" s="989"/>
      <c r="AK122" s="990" t="s">
        <v>389</v>
      </c>
      <c r="AL122" s="988"/>
      <c r="AM122" s="988"/>
      <c r="AN122" s="988"/>
      <c r="AO122" s="989"/>
      <c r="AP122" s="991" t="s">
        <v>389</v>
      </c>
      <c r="AQ122" s="992"/>
      <c r="AR122" s="992"/>
      <c r="AS122" s="992"/>
      <c r="AT122" s="993"/>
      <c r="AU122" s="1023"/>
      <c r="AV122" s="1024"/>
      <c r="AW122" s="1024"/>
      <c r="AX122" s="1024"/>
      <c r="AY122" s="1025"/>
      <c r="AZ122" s="1002" t="s">
        <v>473</v>
      </c>
      <c r="BA122" s="994"/>
      <c r="BB122" s="994"/>
      <c r="BC122" s="994"/>
      <c r="BD122" s="994"/>
      <c r="BE122" s="994"/>
      <c r="BF122" s="994"/>
      <c r="BG122" s="994"/>
      <c r="BH122" s="994"/>
      <c r="BI122" s="994"/>
      <c r="BJ122" s="994"/>
      <c r="BK122" s="994"/>
      <c r="BL122" s="994"/>
      <c r="BM122" s="994"/>
      <c r="BN122" s="994"/>
      <c r="BO122" s="994"/>
      <c r="BP122" s="995"/>
      <c r="BQ122" s="1028">
        <v>32929412</v>
      </c>
      <c r="BR122" s="1029"/>
      <c r="BS122" s="1029"/>
      <c r="BT122" s="1029"/>
      <c r="BU122" s="1029"/>
      <c r="BV122" s="1029">
        <v>31145549</v>
      </c>
      <c r="BW122" s="1029"/>
      <c r="BX122" s="1029"/>
      <c r="BY122" s="1029"/>
      <c r="BZ122" s="1029"/>
      <c r="CA122" s="1029">
        <v>29579125</v>
      </c>
      <c r="CB122" s="1029"/>
      <c r="CC122" s="1029"/>
      <c r="CD122" s="1029"/>
      <c r="CE122" s="1029"/>
      <c r="CF122" s="1046">
        <v>194.1</v>
      </c>
      <c r="CG122" s="1047"/>
      <c r="CH122" s="1047"/>
      <c r="CI122" s="1047"/>
      <c r="CJ122" s="1047"/>
      <c r="CK122" s="1038"/>
      <c r="CL122" s="1039"/>
      <c r="CM122" s="1039"/>
      <c r="CN122" s="1039"/>
      <c r="CO122" s="1040"/>
      <c r="CP122" s="1048" t="s">
        <v>474</v>
      </c>
      <c r="CQ122" s="1049"/>
      <c r="CR122" s="1049"/>
      <c r="CS122" s="1049"/>
      <c r="CT122" s="1049"/>
      <c r="CU122" s="1049"/>
      <c r="CV122" s="1049"/>
      <c r="CW122" s="1049"/>
      <c r="CX122" s="1049"/>
      <c r="CY122" s="1049"/>
      <c r="CZ122" s="1049"/>
      <c r="DA122" s="1049"/>
      <c r="DB122" s="1049"/>
      <c r="DC122" s="1049"/>
      <c r="DD122" s="1049"/>
      <c r="DE122" s="1049"/>
      <c r="DF122" s="1050"/>
      <c r="DG122" s="954" t="s">
        <v>231</v>
      </c>
      <c r="DH122" s="955"/>
      <c r="DI122" s="955"/>
      <c r="DJ122" s="955"/>
      <c r="DK122" s="955"/>
      <c r="DL122" s="955" t="s">
        <v>389</v>
      </c>
      <c r="DM122" s="955"/>
      <c r="DN122" s="955"/>
      <c r="DO122" s="955"/>
      <c r="DP122" s="955"/>
      <c r="DQ122" s="955" t="s">
        <v>231</v>
      </c>
      <c r="DR122" s="955"/>
      <c r="DS122" s="955"/>
      <c r="DT122" s="955"/>
      <c r="DU122" s="955"/>
      <c r="DV122" s="956" t="s">
        <v>389</v>
      </c>
      <c r="DW122" s="956"/>
      <c r="DX122" s="956"/>
      <c r="DY122" s="956"/>
      <c r="DZ122" s="957"/>
    </row>
    <row r="123" spans="1:130" s="226" customFormat="1" ht="26.25" customHeight="1" x14ac:dyDescent="0.15">
      <c r="A123" s="1086"/>
      <c r="B123" s="978"/>
      <c r="C123" s="951" t="s">
        <v>459</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231</v>
      </c>
      <c r="AB123" s="988"/>
      <c r="AC123" s="988"/>
      <c r="AD123" s="988"/>
      <c r="AE123" s="989"/>
      <c r="AF123" s="990" t="s">
        <v>231</v>
      </c>
      <c r="AG123" s="988"/>
      <c r="AH123" s="988"/>
      <c r="AI123" s="988"/>
      <c r="AJ123" s="989"/>
      <c r="AK123" s="990" t="s">
        <v>231</v>
      </c>
      <c r="AL123" s="988"/>
      <c r="AM123" s="988"/>
      <c r="AN123" s="988"/>
      <c r="AO123" s="989"/>
      <c r="AP123" s="991" t="s">
        <v>389</v>
      </c>
      <c r="AQ123" s="992"/>
      <c r="AR123" s="992"/>
      <c r="AS123" s="992"/>
      <c r="AT123" s="993"/>
      <c r="AU123" s="1026"/>
      <c r="AV123" s="1027"/>
      <c r="AW123" s="1027"/>
      <c r="AX123" s="1027"/>
      <c r="AY123" s="1027"/>
      <c r="AZ123" s="247" t="s">
        <v>185</v>
      </c>
      <c r="BA123" s="247"/>
      <c r="BB123" s="247"/>
      <c r="BC123" s="247"/>
      <c r="BD123" s="247"/>
      <c r="BE123" s="247"/>
      <c r="BF123" s="247"/>
      <c r="BG123" s="247"/>
      <c r="BH123" s="247"/>
      <c r="BI123" s="247"/>
      <c r="BJ123" s="247"/>
      <c r="BK123" s="247"/>
      <c r="BL123" s="247"/>
      <c r="BM123" s="247"/>
      <c r="BN123" s="247"/>
      <c r="BO123" s="1006" t="s">
        <v>475</v>
      </c>
      <c r="BP123" s="1034"/>
      <c r="BQ123" s="1092">
        <v>47019209</v>
      </c>
      <c r="BR123" s="1093"/>
      <c r="BS123" s="1093"/>
      <c r="BT123" s="1093"/>
      <c r="BU123" s="1093"/>
      <c r="BV123" s="1093">
        <v>45604332</v>
      </c>
      <c r="BW123" s="1093"/>
      <c r="BX123" s="1093"/>
      <c r="BY123" s="1093"/>
      <c r="BZ123" s="1093"/>
      <c r="CA123" s="1093">
        <v>43989001</v>
      </c>
      <c r="CB123" s="1093"/>
      <c r="CC123" s="1093"/>
      <c r="CD123" s="1093"/>
      <c r="CE123" s="1093"/>
      <c r="CF123" s="1030"/>
      <c r="CG123" s="1031"/>
      <c r="CH123" s="1031"/>
      <c r="CI123" s="1031"/>
      <c r="CJ123" s="1032"/>
      <c r="CK123" s="1038"/>
      <c r="CL123" s="1039"/>
      <c r="CM123" s="1039"/>
      <c r="CN123" s="1039"/>
      <c r="CO123" s="1040"/>
      <c r="CP123" s="1048" t="s">
        <v>476</v>
      </c>
      <c r="CQ123" s="1049"/>
      <c r="CR123" s="1049"/>
      <c r="CS123" s="1049"/>
      <c r="CT123" s="1049"/>
      <c r="CU123" s="1049"/>
      <c r="CV123" s="1049"/>
      <c r="CW123" s="1049"/>
      <c r="CX123" s="1049"/>
      <c r="CY123" s="1049"/>
      <c r="CZ123" s="1049"/>
      <c r="DA123" s="1049"/>
      <c r="DB123" s="1049"/>
      <c r="DC123" s="1049"/>
      <c r="DD123" s="1049"/>
      <c r="DE123" s="1049"/>
      <c r="DF123" s="1050"/>
      <c r="DG123" s="987" t="s">
        <v>231</v>
      </c>
      <c r="DH123" s="988"/>
      <c r="DI123" s="988"/>
      <c r="DJ123" s="988"/>
      <c r="DK123" s="989"/>
      <c r="DL123" s="990" t="s">
        <v>231</v>
      </c>
      <c r="DM123" s="988"/>
      <c r="DN123" s="988"/>
      <c r="DO123" s="988"/>
      <c r="DP123" s="989"/>
      <c r="DQ123" s="990" t="s">
        <v>389</v>
      </c>
      <c r="DR123" s="988"/>
      <c r="DS123" s="988"/>
      <c r="DT123" s="988"/>
      <c r="DU123" s="989"/>
      <c r="DV123" s="991" t="s">
        <v>231</v>
      </c>
      <c r="DW123" s="992"/>
      <c r="DX123" s="992"/>
      <c r="DY123" s="992"/>
      <c r="DZ123" s="993"/>
    </row>
    <row r="124" spans="1:130" s="226" customFormat="1" ht="26.25" customHeight="1" thickBot="1" x14ac:dyDescent="0.2">
      <c r="A124" s="1086"/>
      <c r="B124" s="978"/>
      <c r="C124" s="951" t="s">
        <v>462</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231</v>
      </c>
      <c r="AB124" s="988"/>
      <c r="AC124" s="988"/>
      <c r="AD124" s="988"/>
      <c r="AE124" s="989"/>
      <c r="AF124" s="990" t="s">
        <v>231</v>
      </c>
      <c r="AG124" s="988"/>
      <c r="AH124" s="988"/>
      <c r="AI124" s="988"/>
      <c r="AJ124" s="989"/>
      <c r="AK124" s="990" t="s">
        <v>231</v>
      </c>
      <c r="AL124" s="988"/>
      <c r="AM124" s="988"/>
      <c r="AN124" s="988"/>
      <c r="AO124" s="989"/>
      <c r="AP124" s="991" t="s">
        <v>231</v>
      </c>
      <c r="AQ124" s="992"/>
      <c r="AR124" s="992"/>
      <c r="AS124" s="992"/>
      <c r="AT124" s="993"/>
      <c r="AU124" s="1088" t="s">
        <v>477</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231</v>
      </c>
      <c r="BR124" s="1056"/>
      <c r="BS124" s="1056"/>
      <c r="BT124" s="1056"/>
      <c r="BU124" s="1056"/>
      <c r="BV124" s="1056" t="s">
        <v>231</v>
      </c>
      <c r="BW124" s="1056"/>
      <c r="BX124" s="1056"/>
      <c r="BY124" s="1056"/>
      <c r="BZ124" s="1056"/>
      <c r="CA124" s="1056" t="s">
        <v>231</v>
      </c>
      <c r="CB124" s="1056"/>
      <c r="CC124" s="1056"/>
      <c r="CD124" s="1056"/>
      <c r="CE124" s="1056"/>
      <c r="CF124" s="1057"/>
      <c r="CG124" s="1058"/>
      <c r="CH124" s="1058"/>
      <c r="CI124" s="1058"/>
      <c r="CJ124" s="1059"/>
      <c r="CK124" s="1041"/>
      <c r="CL124" s="1041"/>
      <c r="CM124" s="1041"/>
      <c r="CN124" s="1041"/>
      <c r="CO124" s="1042"/>
      <c r="CP124" s="1048" t="s">
        <v>478</v>
      </c>
      <c r="CQ124" s="1049"/>
      <c r="CR124" s="1049"/>
      <c r="CS124" s="1049"/>
      <c r="CT124" s="1049"/>
      <c r="CU124" s="1049"/>
      <c r="CV124" s="1049"/>
      <c r="CW124" s="1049"/>
      <c r="CX124" s="1049"/>
      <c r="CY124" s="1049"/>
      <c r="CZ124" s="1049"/>
      <c r="DA124" s="1049"/>
      <c r="DB124" s="1049"/>
      <c r="DC124" s="1049"/>
      <c r="DD124" s="1049"/>
      <c r="DE124" s="1049"/>
      <c r="DF124" s="1050"/>
      <c r="DG124" s="1033">
        <v>9309322</v>
      </c>
      <c r="DH124" s="1015"/>
      <c r="DI124" s="1015"/>
      <c r="DJ124" s="1015"/>
      <c r="DK124" s="1016"/>
      <c r="DL124" s="1014" t="s">
        <v>231</v>
      </c>
      <c r="DM124" s="1015"/>
      <c r="DN124" s="1015"/>
      <c r="DO124" s="1015"/>
      <c r="DP124" s="1016"/>
      <c r="DQ124" s="1014" t="s">
        <v>231</v>
      </c>
      <c r="DR124" s="1015"/>
      <c r="DS124" s="1015"/>
      <c r="DT124" s="1015"/>
      <c r="DU124" s="1016"/>
      <c r="DV124" s="1017" t="s">
        <v>231</v>
      </c>
      <c r="DW124" s="1018"/>
      <c r="DX124" s="1018"/>
      <c r="DY124" s="1018"/>
      <c r="DZ124" s="1019"/>
    </row>
    <row r="125" spans="1:130" s="226" customFormat="1" ht="26.25" customHeight="1" x14ac:dyDescent="0.15">
      <c r="A125" s="1086"/>
      <c r="B125" s="978"/>
      <c r="C125" s="951" t="s">
        <v>464</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231</v>
      </c>
      <c r="AB125" s="988"/>
      <c r="AC125" s="988"/>
      <c r="AD125" s="988"/>
      <c r="AE125" s="989"/>
      <c r="AF125" s="990" t="s">
        <v>231</v>
      </c>
      <c r="AG125" s="988"/>
      <c r="AH125" s="988"/>
      <c r="AI125" s="988"/>
      <c r="AJ125" s="989"/>
      <c r="AK125" s="990" t="s">
        <v>389</v>
      </c>
      <c r="AL125" s="988"/>
      <c r="AM125" s="988"/>
      <c r="AN125" s="988"/>
      <c r="AO125" s="989"/>
      <c r="AP125" s="991" t="s">
        <v>231</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479</v>
      </c>
      <c r="CL125" s="1036"/>
      <c r="CM125" s="1036"/>
      <c r="CN125" s="1036"/>
      <c r="CO125" s="1037"/>
      <c r="CP125" s="958" t="s">
        <v>480</v>
      </c>
      <c r="CQ125" s="926"/>
      <c r="CR125" s="926"/>
      <c r="CS125" s="926"/>
      <c r="CT125" s="926"/>
      <c r="CU125" s="926"/>
      <c r="CV125" s="926"/>
      <c r="CW125" s="926"/>
      <c r="CX125" s="926"/>
      <c r="CY125" s="926"/>
      <c r="CZ125" s="926"/>
      <c r="DA125" s="926"/>
      <c r="DB125" s="926"/>
      <c r="DC125" s="926"/>
      <c r="DD125" s="926"/>
      <c r="DE125" s="926"/>
      <c r="DF125" s="927"/>
      <c r="DG125" s="959" t="s">
        <v>231</v>
      </c>
      <c r="DH125" s="960"/>
      <c r="DI125" s="960"/>
      <c r="DJ125" s="960"/>
      <c r="DK125" s="960"/>
      <c r="DL125" s="960" t="s">
        <v>389</v>
      </c>
      <c r="DM125" s="960"/>
      <c r="DN125" s="960"/>
      <c r="DO125" s="960"/>
      <c r="DP125" s="960"/>
      <c r="DQ125" s="960" t="s">
        <v>231</v>
      </c>
      <c r="DR125" s="960"/>
      <c r="DS125" s="960"/>
      <c r="DT125" s="960"/>
      <c r="DU125" s="960"/>
      <c r="DV125" s="961" t="s">
        <v>389</v>
      </c>
      <c r="DW125" s="961"/>
      <c r="DX125" s="961"/>
      <c r="DY125" s="961"/>
      <c r="DZ125" s="962"/>
    </row>
    <row r="126" spans="1:130" s="226" customFormat="1" ht="26.25" customHeight="1" thickBot="1" x14ac:dyDescent="0.2">
      <c r="A126" s="1086"/>
      <c r="B126" s="978"/>
      <c r="C126" s="951" t="s">
        <v>466</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389</v>
      </c>
      <c r="AB126" s="988"/>
      <c r="AC126" s="988"/>
      <c r="AD126" s="988"/>
      <c r="AE126" s="989"/>
      <c r="AF126" s="990" t="s">
        <v>389</v>
      </c>
      <c r="AG126" s="988"/>
      <c r="AH126" s="988"/>
      <c r="AI126" s="988"/>
      <c r="AJ126" s="989"/>
      <c r="AK126" s="990" t="s">
        <v>231</v>
      </c>
      <c r="AL126" s="988"/>
      <c r="AM126" s="988"/>
      <c r="AN126" s="988"/>
      <c r="AO126" s="989"/>
      <c r="AP126" s="991" t="s">
        <v>389</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481</v>
      </c>
      <c r="CQ126" s="952"/>
      <c r="CR126" s="952"/>
      <c r="CS126" s="952"/>
      <c r="CT126" s="952"/>
      <c r="CU126" s="952"/>
      <c r="CV126" s="952"/>
      <c r="CW126" s="952"/>
      <c r="CX126" s="952"/>
      <c r="CY126" s="952"/>
      <c r="CZ126" s="952"/>
      <c r="DA126" s="952"/>
      <c r="DB126" s="952"/>
      <c r="DC126" s="952"/>
      <c r="DD126" s="952"/>
      <c r="DE126" s="952"/>
      <c r="DF126" s="953"/>
      <c r="DG126" s="954" t="s">
        <v>231</v>
      </c>
      <c r="DH126" s="955"/>
      <c r="DI126" s="955"/>
      <c r="DJ126" s="955"/>
      <c r="DK126" s="955"/>
      <c r="DL126" s="955" t="s">
        <v>231</v>
      </c>
      <c r="DM126" s="955"/>
      <c r="DN126" s="955"/>
      <c r="DO126" s="955"/>
      <c r="DP126" s="955"/>
      <c r="DQ126" s="955" t="s">
        <v>231</v>
      </c>
      <c r="DR126" s="955"/>
      <c r="DS126" s="955"/>
      <c r="DT126" s="955"/>
      <c r="DU126" s="955"/>
      <c r="DV126" s="956" t="s">
        <v>389</v>
      </c>
      <c r="DW126" s="956"/>
      <c r="DX126" s="956"/>
      <c r="DY126" s="956"/>
      <c r="DZ126" s="957"/>
    </row>
    <row r="127" spans="1:130" s="226" customFormat="1" ht="26.25" customHeight="1" x14ac:dyDescent="0.15">
      <c r="A127" s="1087"/>
      <c r="B127" s="980"/>
      <c r="C127" s="1002" t="s">
        <v>482</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231</v>
      </c>
      <c r="AB127" s="988"/>
      <c r="AC127" s="988"/>
      <c r="AD127" s="988"/>
      <c r="AE127" s="989"/>
      <c r="AF127" s="990" t="s">
        <v>231</v>
      </c>
      <c r="AG127" s="988"/>
      <c r="AH127" s="988"/>
      <c r="AI127" s="988"/>
      <c r="AJ127" s="989"/>
      <c r="AK127" s="990" t="s">
        <v>231</v>
      </c>
      <c r="AL127" s="988"/>
      <c r="AM127" s="988"/>
      <c r="AN127" s="988"/>
      <c r="AO127" s="989"/>
      <c r="AP127" s="991" t="s">
        <v>231</v>
      </c>
      <c r="AQ127" s="992"/>
      <c r="AR127" s="992"/>
      <c r="AS127" s="992"/>
      <c r="AT127" s="993"/>
      <c r="AU127" s="228"/>
      <c r="AV127" s="228"/>
      <c r="AW127" s="228"/>
      <c r="AX127" s="1060" t="s">
        <v>483</v>
      </c>
      <c r="AY127" s="1061"/>
      <c r="AZ127" s="1061"/>
      <c r="BA127" s="1061"/>
      <c r="BB127" s="1061"/>
      <c r="BC127" s="1061"/>
      <c r="BD127" s="1061"/>
      <c r="BE127" s="1062"/>
      <c r="BF127" s="1063" t="s">
        <v>484</v>
      </c>
      <c r="BG127" s="1061"/>
      <c r="BH127" s="1061"/>
      <c r="BI127" s="1061"/>
      <c r="BJ127" s="1061"/>
      <c r="BK127" s="1061"/>
      <c r="BL127" s="1062"/>
      <c r="BM127" s="1063" t="s">
        <v>485</v>
      </c>
      <c r="BN127" s="1061"/>
      <c r="BO127" s="1061"/>
      <c r="BP127" s="1061"/>
      <c r="BQ127" s="1061"/>
      <c r="BR127" s="1061"/>
      <c r="BS127" s="1062"/>
      <c r="BT127" s="1063" t="s">
        <v>486</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487</v>
      </c>
      <c r="CQ127" s="952"/>
      <c r="CR127" s="952"/>
      <c r="CS127" s="952"/>
      <c r="CT127" s="952"/>
      <c r="CU127" s="952"/>
      <c r="CV127" s="952"/>
      <c r="CW127" s="952"/>
      <c r="CX127" s="952"/>
      <c r="CY127" s="952"/>
      <c r="CZ127" s="952"/>
      <c r="DA127" s="952"/>
      <c r="DB127" s="952"/>
      <c r="DC127" s="952"/>
      <c r="DD127" s="952"/>
      <c r="DE127" s="952"/>
      <c r="DF127" s="953"/>
      <c r="DG127" s="954" t="s">
        <v>389</v>
      </c>
      <c r="DH127" s="955"/>
      <c r="DI127" s="955"/>
      <c r="DJ127" s="955"/>
      <c r="DK127" s="955"/>
      <c r="DL127" s="955" t="s">
        <v>389</v>
      </c>
      <c r="DM127" s="955"/>
      <c r="DN127" s="955"/>
      <c r="DO127" s="955"/>
      <c r="DP127" s="955"/>
      <c r="DQ127" s="955" t="s">
        <v>389</v>
      </c>
      <c r="DR127" s="955"/>
      <c r="DS127" s="955"/>
      <c r="DT127" s="955"/>
      <c r="DU127" s="955"/>
      <c r="DV127" s="956" t="s">
        <v>231</v>
      </c>
      <c r="DW127" s="956"/>
      <c r="DX127" s="956"/>
      <c r="DY127" s="956"/>
      <c r="DZ127" s="957"/>
    </row>
    <row r="128" spans="1:130" s="226" customFormat="1" ht="26.25" customHeight="1" thickBot="1" x14ac:dyDescent="0.2">
      <c r="A128" s="1070" t="s">
        <v>488</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489</v>
      </c>
      <c r="X128" s="1072"/>
      <c r="Y128" s="1072"/>
      <c r="Z128" s="1073"/>
      <c r="AA128" s="1074">
        <v>274073</v>
      </c>
      <c r="AB128" s="1075"/>
      <c r="AC128" s="1075"/>
      <c r="AD128" s="1075"/>
      <c r="AE128" s="1076"/>
      <c r="AF128" s="1077">
        <v>193647</v>
      </c>
      <c r="AG128" s="1075"/>
      <c r="AH128" s="1075"/>
      <c r="AI128" s="1075"/>
      <c r="AJ128" s="1076"/>
      <c r="AK128" s="1077">
        <v>206312</v>
      </c>
      <c r="AL128" s="1075"/>
      <c r="AM128" s="1075"/>
      <c r="AN128" s="1075"/>
      <c r="AO128" s="1076"/>
      <c r="AP128" s="1078"/>
      <c r="AQ128" s="1079"/>
      <c r="AR128" s="1079"/>
      <c r="AS128" s="1079"/>
      <c r="AT128" s="1080"/>
      <c r="AU128" s="228"/>
      <c r="AV128" s="228"/>
      <c r="AW128" s="228"/>
      <c r="AX128" s="925" t="s">
        <v>490</v>
      </c>
      <c r="AY128" s="926"/>
      <c r="AZ128" s="926"/>
      <c r="BA128" s="926"/>
      <c r="BB128" s="926"/>
      <c r="BC128" s="926"/>
      <c r="BD128" s="926"/>
      <c r="BE128" s="927"/>
      <c r="BF128" s="1081" t="s">
        <v>389</v>
      </c>
      <c r="BG128" s="1082"/>
      <c r="BH128" s="1082"/>
      <c r="BI128" s="1082"/>
      <c r="BJ128" s="1082"/>
      <c r="BK128" s="1082"/>
      <c r="BL128" s="1083"/>
      <c r="BM128" s="1081">
        <v>12.56</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491</v>
      </c>
      <c r="CQ128" s="755"/>
      <c r="CR128" s="755"/>
      <c r="CS128" s="755"/>
      <c r="CT128" s="755"/>
      <c r="CU128" s="755"/>
      <c r="CV128" s="755"/>
      <c r="CW128" s="755"/>
      <c r="CX128" s="755"/>
      <c r="CY128" s="755"/>
      <c r="CZ128" s="755"/>
      <c r="DA128" s="755"/>
      <c r="DB128" s="755"/>
      <c r="DC128" s="755"/>
      <c r="DD128" s="755"/>
      <c r="DE128" s="755"/>
      <c r="DF128" s="1065"/>
      <c r="DG128" s="1066" t="s">
        <v>231</v>
      </c>
      <c r="DH128" s="1067"/>
      <c r="DI128" s="1067"/>
      <c r="DJ128" s="1067"/>
      <c r="DK128" s="1067"/>
      <c r="DL128" s="1067" t="s">
        <v>389</v>
      </c>
      <c r="DM128" s="1067"/>
      <c r="DN128" s="1067"/>
      <c r="DO128" s="1067"/>
      <c r="DP128" s="1067"/>
      <c r="DQ128" s="1067" t="s">
        <v>231</v>
      </c>
      <c r="DR128" s="1067"/>
      <c r="DS128" s="1067"/>
      <c r="DT128" s="1067"/>
      <c r="DU128" s="1067"/>
      <c r="DV128" s="1068" t="s">
        <v>231</v>
      </c>
      <c r="DW128" s="1068"/>
      <c r="DX128" s="1068"/>
      <c r="DY128" s="1068"/>
      <c r="DZ128" s="1069"/>
    </row>
    <row r="129" spans="1:131" s="226" customFormat="1" ht="26.25" customHeight="1" x14ac:dyDescent="0.15">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492</v>
      </c>
      <c r="X129" s="1100"/>
      <c r="Y129" s="1100"/>
      <c r="Z129" s="1101"/>
      <c r="AA129" s="987">
        <v>18355947</v>
      </c>
      <c r="AB129" s="988"/>
      <c r="AC129" s="988"/>
      <c r="AD129" s="988"/>
      <c r="AE129" s="989"/>
      <c r="AF129" s="990">
        <v>18250551</v>
      </c>
      <c r="AG129" s="988"/>
      <c r="AH129" s="988"/>
      <c r="AI129" s="988"/>
      <c r="AJ129" s="989"/>
      <c r="AK129" s="990">
        <v>18651661</v>
      </c>
      <c r="AL129" s="988"/>
      <c r="AM129" s="988"/>
      <c r="AN129" s="988"/>
      <c r="AO129" s="989"/>
      <c r="AP129" s="1102"/>
      <c r="AQ129" s="1103"/>
      <c r="AR129" s="1103"/>
      <c r="AS129" s="1103"/>
      <c r="AT129" s="1104"/>
      <c r="AU129" s="229"/>
      <c r="AV129" s="229"/>
      <c r="AW129" s="229"/>
      <c r="AX129" s="1094" t="s">
        <v>493</v>
      </c>
      <c r="AY129" s="952"/>
      <c r="AZ129" s="952"/>
      <c r="BA129" s="952"/>
      <c r="BB129" s="952"/>
      <c r="BC129" s="952"/>
      <c r="BD129" s="952"/>
      <c r="BE129" s="953"/>
      <c r="BF129" s="1095" t="s">
        <v>231</v>
      </c>
      <c r="BG129" s="1096"/>
      <c r="BH129" s="1096"/>
      <c r="BI129" s="1096"/>
      <c r="BJ129" s="1096"/>
      <c r="BK129" s="1096"/>
      <c r="BL129" s="1097"/>
      <c r="BM129" s="1095">
        <v>17.559999999999999</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494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495</v>
      </c>
      <c r="X130" s="1100"/>
      <c r="Y130" s="1100"/>
      <c r="Z130" s="1101"/>
      <c r="AA130" s="987">
        <v>3838062</v>
      </c>
      <c r="AB130" s="988"/>
      <c r="AC130" s="988"/>
      <c r="AD130" s="988"/>
      <c r="AE130" s="989"/>
      <c r="AF130" s="990">
        <v>3632648</v>
      </c>
      <c r="AG130" s="988"/>
      <c r="AH130" s="988"/>
      <c r="AI130" s="988"/>
      <c r="AJ130" s="989"/>
      <c r="AK130" s="990">
        <v>3413268</v>
      </c>
      <c r="AL130" s="988"/>
      <c r="AM130" s="988"/>
      <c r="AN130" s="988"/>
      <c r="AO130" s="989"/>
      <c r="AP130" s="1102"/>
      <c r="AQ130" s="1103"/>
      <c r="AR130" s="1103"/>
      <c r="AS130" s="1103"/>
      <c r="AT130" s="1104"/>
      <c r="AU130" s="229"/>
      <c r="AV130" s="229"/>
      <c r="AW130" s="229"/>
      <c r="AX130" s="1094" t="s">
        <v>496</v>
      </c>
      <c r="AY130" s="952"/>
      <c r="AZ130" s="952"/>
      <c r="BA130" s="952"/>
      <c r="BB130" s="952"/>
      <c r="BC130" s="952"/>
      <c r="BD130" s="952"/>
      <c r="BE130" s="953"/>
      <c r="BF130" s="1130">
        <v>5</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497</v>
      </c>
      <c r="X131" s="1137"/>
      <c r="Y131" s="1137"/>
      <c r="Z131" s="1138"/>
      <c r="AA131" s="1033">
        <v>14517885</v>
      </c>
      <c r="AB131" s="1015"/>
      <c r="AC131" s="1015"/>
      <c r="AD131" s="1015"/>
      <c r="AE131" s="1016"/>
      <c r="AF131" s="1014">
        <v>14617903</v>
      </c>
      <c r="AG131" s="1015"/>
      <c r="AH131" s="1015"/>
      <c r="AI131" s="1015"/>
      <c r="AJ131" s="1016"/>
      <c r="AK131" s="1014">
        <v>15238393</v>
      </c>
      <c r="AL131" s="1015"/>
      <c r="AM131" s="1015"/>
      <c r="AN131" s="1015"/>
      <c r="AO131" s="1016"/>
      <c r="AP131" s="1139"/>
      <c r="AQ131" s="1140"/>
      <c r="AR131" s="1140"/>
      <c r="AS131" s="1140"/>
      <c r="AT131" s="1141"/>
      <c r="AU131" s="229"/>
      <c r="AV131" s="229"/>
      <c r="AW131" s="229"/>
      <c r="AX131" s="1112" t="s">
        <v>498</v>
      </c>
      <c r="AY131" s="755"/>
      <c r="AZ131" s="755"/>
      <c r="BA131" s="755"/>
      <c r="BB131" s="755"/>
      <c r="BC131" s="755"/>
      <c r="BD131" s="755"/>
      <c r="BE131" s="1065"/>
      <c r="BF131" s="1113" t="s">
        <v>389</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499</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500</v>
      </c>
      <c r="W132" s="1123"/>
      <c r="X132" s="1123"/>
      <c r="Y132" s="1123"/>
      <c r="Z132" s="1124"/>
      <c r="AA132" s="1125">
        <v>6.5719283490000002</v>
      </c>
      <c r="AB132" s="1126"/>
      <c r="AC132" s="1126"/>
      <c r="AD132" s="1126"/>
      <c r="AE132" s="1127"/>
      <c r="AF132" s="1128">
        <v>4.8210334960000001</v>
      </c>
      <c r="AG132" s="1126"/>
      <c r="AH132" s="1126"/>
      <c r="AI132" s="1126"/>
      <c r="AJ132" s="1127"/>
      <c r="AK132" s="1128">
        <v>3.8660703920000001</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501</v>
      </c>
      <c r="W133" s="1106"/>
      <c r="X133" s="1106"/>
      <c r="Y133" s="1106"/>
      <c r="Z133" s="1107"/>
      <c r="AA133" s="1108">
        <v>7.2</v>
      </c>
      <c r="AB133" s="1109"/>
      <c r="AC133" s="1109"/>
      <c r="AD133" s="1109"/>
      <c r="AE133" s="1110"/>
      <c r="AF133" s="1108">
        <v>6</v>
      </c>
      <c r="AG133" s="1109"/>
      <c r="AH133" s="1109"/>
      <c r="AI133" s="1109"/>
      <c r="AJ133" s="1110"/>
      <c r="AK133" s="1108">
        <v>5</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uAJp42jWkCkItpjQlTx17eTsW99NHZYg15vNJWHoJl/YKSBL3S3vdz+iI+6Y9B/dtVdVSlFbMZsk7Ph4G6kYQ==" saltValue="k8U+FinDSGmzesjEcYc7J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15" zoomScaleNormal="85" zoomScaleSheetLayoutView="11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59055118110236227" bottom="0.39370078740157483"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H8+lbUdGLmJhMhwsbHYj2c1MOffyw7KjFWPUvE4UooITm6t5Mvbs2MHhP3uADMCMqwRvLV9NxkJNmvzGa/glw==" saltValue="xWA+7eH8Qt4ktBWUSJyozA==" spinCount="100000" sheet="1" objects="1" scenarios="1"/>
  <dataConsolidate/>
  <phoneticPr fontId="2"/>
  <printOptions horizontalCentered="1" verticalCentered="1"/>
  <pageMargins left="0" right="0" top="0.59055118110236227" bottom="0.39370078740157483"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505</v>
      </c>
      <c r="AP7" s="268"/>
      <c r="AQ7" s="269" t="s">
        <v>506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507</v>
      </c>
      <c r="AQ8" s="275" t="s">
        <v>508</v>
      </c>
      <c r="AR8" s="276" t="s">
        <v>509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510</v>
      </c>
      <c r="AL9" s="1146"/>
      <c r="AM9" s="1146"/>
      <c r="AN9" s="1147"/>
      <c r="AO9" s="277">
        <v>4872740</v>
      </c>
      <c r="AP9" s="277">
        <v>80463</v>
      </c>
      <c r="AQ9" s="278">
        <v>85700</v>
      </c>
      <c r="AR9" s="279">
        <v>-6.1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511</v>
      </c>
      <c r="AL10" s="1146"/>
      <c r="AM10" s="1146"/>
      <c r="AN10" s="1147"/>
      <c r="AO10" s="280">
        <v>656524</v>
      </c>
      <c r="AP10" s="280">
        <v>10841</v>
      </c>
      <c r="AQ10" s="281">
        <v>7424</v>
      </c>
      <c r="AR10" s="282">
        <v>46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512</v>
      </c>
      <c r="AL11" s="1146"/>
      <c r="AM11" s="1146"/>
      <c r="AN11" s="1147"/>
      <c r="AO11" s="280">
        <v>224440</v>
      </c>
      <c r="AP11" s="280">
        <v>3706</v>
      </c>
      <c r="AQ11" s="281">
        <v>1613</v>
      </c>
      <c r="AR11" s="282">
        <v>129.80000000000001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513</v>
      </c>
      <c r="AL12" s="1146"/>
      <c r="AM12" s="1146"/>
      <c r="AN12" s="1147"/>
      <c r="AO12" s="280" t="s">
        <v>514</v>
      </c>
      <c r="AP12" s="280" t="s">
        <v>514</v>
      </c>
      <c r="AQ12" s="281">
        <v>12</v>
      </c>
      <c r="AR12" s="282" t="s">
        <v>514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515</v>
      </c>
      <c r="AL13" s="1146"/>
      <c r="AM13" s="1146"/>
      <c r="AN13" s="1147"/>
      <c r="AO13" s="280">
        <v>280894</v>
      </c>
      <c r="AP13" s="280">
        <v>4638</v>
      </c>
      <c r="AQ13" s="281">
        <v>3153</v>
      </c>
      <c r="AR13" s="282">
        <v>47.1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516</v>
      </c>
      <c r="AL14" s="1146"/>
      <c r="AM14" s="1146"/>
      <c r="AN14" s="1147"/>
      <c r="AO14" s="280">
        <v>84667</v>
      </c>
      <c r="AP14" s="280">
        <v>1398</v>
      </c>
      <c r="AQ14" s="281">
        <v>1845</v>
      </c>
      <c r="AR14" s="282">
        <v>-24.2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517</v>
      </c>
      <c r="AL15" s="1149"/>
      <c r="AM15" s="1149"/>
      <c r="AN15" s="1150"/>
      <c r="AO15" s="280">
        <v>-391616</v>
      </c>
      <c r="AP15" s="280">
        <v>-6467</v>
      </c>
      <c r="AQ15" s="281">
        <v>-6635</v>
      </c>
      <c r="AR15" s="282">
        <v>-2.5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185</v>
      </c>
      <c r="AL16" s="1149"/>
      <c r="AM16" s="1149"/>
      <c r="AN16" s="1150"/>
      <c r="AO16" s="280">
        <v>5727649</v>
      </c>
      <c r="AP16" s="280">
        <v>94580</v>
      </c>
      <c r="AQ16" s="281">
        <v>93111</v>
      </c>
      <c r="AR16" s="282">
        <v>1.6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522</v>
      </c>
      <c r="AL21" s="1152"/>
      <c r="AM21" s="1152"/>
      <c r="AN21" s="1153"/>
      <c r="AO21" s="293">
        <v>7.84</v>
      </c>
      <c r="AP21" s="294">
        <v>8.58</v>
      </c>
      <c r="AQ21" s="295">
        <v>-0.74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523</v>
      </c>
      <c r="AL22" s="1152"/>
      <c r="AM22" s="1152"/>
      <c r="AN22" s="1153"/>
      <c r="AO22" s="298">
        <v>98.4</v>
      </c>
      <c r="AP22" s="299">
        <v>97.7</v>
      </c>
      <c r="AQ22" s="300">
        <v>0.7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524</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505</v>
      </c>
      <c r="AP30" s="268"/>
      <c r="AQ30" s="269" t="s">
        <v>506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507</v>
      </c>
      <c r="AQ31" s="275" t="s">
        <v>508</v>
      </c>
      <c r="AR31" s="276" t="s">
        <v>509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527</v>
      </c>
      <c r="AL32" s="1160"/>
      <c r="AM32" s="1160"/>
      <c r="AN32" s="1161"/>
      <c r="AO32" s="308">
        <v>3345439</v>
      </c>
      <c r="AP32" s="308">
        <v>55243</v>
      </c>
      <c r="AQ32" s="309">
        <v>61596</v>
      </c>
      <c r="AR32" s="310">
        <v>-10.3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528</v>
      </c>
      <c r="AL33" s="1160"/>
      <c r="AM33" s="1160"/>
      <c r="AN33" s="1161"/>
      <c r="AO33" s="308" t="s">
        <v>514</v>
      </c>
      <c r="AP33" s="308" t="s">
        <v>514</v>
      </c>
      <c r="AQ33" s="309" t="s">
        <v>514</v>
      </c>
      <c r="AR33" s="310" t="s">
        <v>514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529</v>
      </c>
      <c r="AL34" s="1160"/>
      <c r="AM34" s="1160"/>
      <c r="AN34" s="1161"/>
      <c r="AO34" s="308" t="s">
        <v>514</v>
      </c>
      <c r="AP34" s="308" t="s">
        <v>514</v>
      </c>
      <c r="AQ34" s="309">
        <v>3</v>
      </c>
      <c r="AR34" s="310" t="s">
        <v>514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530</v>
      </c>
      <c r="AL35" s="1160"/>
      <c r="AM35" s="1160"/>
      <c r="AN35" s="1161"/>
      <c r="AO35" s="308">
        <v>466809</v>
      </c>
      <c r="AP35" s="308">
        <v>7708</v>
      </c>
      <c r="AQ35" s="309">
        <v>14651</v>
      </c>
      <c r="AR35" s="310">
        <v>-47.4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531</v>
      </c>
      <c r="AL36" s="1160"/>
      <c r="AM36" s="1160"/>
      <c r="AN36" s="1161"/>
      <c r="AO36" s="308">
        <v>396459</v>
      </c>
      <c r="AP36" s="308">
        <v>6547</v>
      </c>
      <c r="AQ36" s="309">
        <v>1794</v>
      </c>
      <c r="AR36" s="310">
        <v>264.89999999999998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532</v>
      </c>
      <c r="AL37" s="1160"/>
      <c r="AM37" s="1160"/>
      <c r="AN37" s="1161"/>
      <c r="AO37" s="308" t="s">
        <v>514</v>
      </c>
      <c r="AP37" s="308" t="s">
        <v>514</v>
      </c>
      <c r="AQ37" s="309">
        <v>505</v>
      </c>
      <c r="AR37" s="310" t="s">
        <v>514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533</v>
      </c>
      <c r="AL38" s="1163"/>
      <c r="AM38" s="1163"/>
      <c r="AN38" s="1164"/>
      <c r="AO38" s="311" t="s">
        <v>514</v>
      </c>
      <c r="AP38" s="311" t="s">
        <v>514</v>
      </c>
      <c r="AQ38" s="312">
        <v>1</v>
      </c>
      <c r="AR38" s="300" t="s">
        <v>514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534</v>
      </c>
      <c r="AL39" s="1163"/>
      <c r="AM39" s="1163"/>
      <c r="AN39" s="1164"/>
      <c r="AO39" s="308">
        <v>-206312</v>
      </c>
      <c r="AP39" s="308">
        <v>-3407</v>
      </c>
      <c r="AQ39" s="309">
        <v>-3020</v>
      </c>
      <c r="AR39" s="310">
        <v>12.8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535</v>
      </c>
      <c r="AL40" s="1160"/>
      <c r="AM40" s="1160"/>
      <c r="AN40" s="1161"/>
      <c r="AO40" s="308">
        <v>-3413268</v>
      </c>
      <c r="AP40" s="308">
        <v>-56363</v>
      </c>
      <c r="AQ40" s="309">
        <v>-54563</v>
      </c>
      <c r="AR40" s="310">
        <v>3.3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296</v>
      </c>
      <c r="AL41" s="1166"/>
      <c r="AM41" s="1166"/>
      <c r="AN41" s="1167"/>
      <c r="AO41" s="308">
        <v>589127</v>
      </c>
      <c r="AP41" s="308">
        <v>9728</v>
      </c>
      <c r="AQ41" s="309">
        <v>20967</v>
      </c>
      <c r="AR41" s="310">
        <v>-53.6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505</v>
      </c>
      <c r="AN49" s="1156" t="s">
        <v>539</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540</v>
      </c>
      <c r="AO50" s="325" t="s">
        <v>541</v>
      </c>
      <c r="AP50" s="326" t="s">
        <v>542</v>
      </c>
      <c r="AQ50" s="327" t="s">
        <v>543</v>
      </c>
      <c r="AR50" s="328" t="s">
        <v>544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2545713</v>
      </c>
      <c r="AN51" s="330">
        <v>40000</v>
      </c>
      <c r="AO51" s="331">
        <v>-4.9000000000000004</v>
      </c>
      <c r="AP51" s="332">
        <v>70615</v>
      </c>
      <c r="AQ51" s="333">
        <v>4.9000000000000004</v>
      </c>
      <c r="AR51" s="334">
        <v>-9.8000000000000007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1364007</v>
      </c>
      <c r="AN52" s="338">
        <v>21432</v>
      </c>
      <c r="AO52" s="339">
        <v>-1.7</v>
      </c>
      <c r="AP52" s="340">
        <v>37382</v>
      </c>
      <c r="AQ52" s="341">
        <v>-1.9</v>
      </c>
      <c r="AR52" s="342">
        <v>0.2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3372344</v>
      </c>
      <c r="AN53" s="330">
        <v>53801</v>
      </c>
      <c r="AO53" s="331">
        <v>34.5</v>
      </c>
      <c r="AP53" s="332">
        <v>69185</v>
      </c>
      <c r="AQ53" s="333">
        <v>-2</v>
      </c>
      <c r="AR53" s="334">
        <v>36.5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1944562</v>
      </c>
      <c r="AN54" s="338">
        <v>31023</v>
      </c>
      <c r="AO54" s="339">
        <v>44.8</v>
      </c>
      <c r="AP54" s="340">
        <v>38519</v>
      </c>
      <c r="AQ54" s="341">
        <v>3</v>
      </c>
      <c r="AR54" s="342">
        <v>41.8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3806323</v>
      </c>
      <c r="AN55" s="330">
        <v>61578</v>
      </c>
      <c r="AO55" s="331">
        <v>14.5</v>
      </c>
      <c r="AP55" s="332">
        <v>70166</v>
      </c>
      <c r="AQ55" s="333">
        <v>1.4</v>
      </c>
      <c r="AR55" s="334">
        <v>13.1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1264616</v>
      </c>
      <c r="AN56" s="338">
        <v>20459</v>
      </c>
      <c r="AO56" s="339">
        <v>-34.1</v>
      </c>
      <c r="AP56" s="340">
        <v>36115</v>
      </c>
      <c r="AQ56" s="341">
        <v>-6.2</v>
      </c>
      <c r="AR56" s="342">
        <v>-27.9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2467503</v>
      </c>
      <c r="AN57" s="330">
        <v>40389</v>
      </c>
      <c r="AO57" s="331">
        <v>-34.4</v>
      </c>
      <c r="AP57" s="332">
        <v>70329</v>
      </c>
      <c r="AQ57" s="333">
        <v>0.2</v>
      </c>
      <c r="AR57" s="334">
        <v>-34.6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1409187</v>
      </c>
      <c r="AN58" s="338">
        <v>23066</v>
      </c>
      <c r="AO58" s="339">
        <v>12.7</v>
      </c>
      <c r="AP58" s="340">
        <v>39403</v>
      </c>
      <c r="AQ58" s="341">
        <v>9.1</v>
      </c>
      <c r="AR58" s="342">
        <v>3.6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2796389</v>
      </c>
      <c r="AN59" s="330">
        <v>46176</v>
      </c>
      <c r="AO59" s="331">
        <v>14.3</v>
      </c>
      <c r="AP59" s="332">
        <v>71871</v>
      </c>
      <c r="AQ59" s="333">
        <v>2.2000000000000002</v>
      </c>
      <c r="AR59" s="334">
        <v>12.1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1894023</v>
      </c>
      <c r="AN60" s="338">
        <v>31276</v>
      </c>
      <c r="AO60" s="339">
        <v>35.6</v>
      </c>
      <c r="AP60" s="340">
        <v>38232</v>
      </c>
      <c r="AQ60" s="341">
        <v>-3</v>
      </c>
      <c r="AR60" s="342">
        <v>38.6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2997654</v>
      </c>
      <c r="AN61" s="345">
        <v>48389</v>
      </c>
      <c r="AO61" s="346">
        <v>4.8</v>
      </c>
      <c r="AP61" s="347">
        <v>70433</v>
      </c>
      <c r="AQ61" s="348">
        <v>1.3</v>
      </c>
      <c r="AR61" s="334">
        <v>3.5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1575279</v>
      </c>
      <c r="AN62" s="338">
        <v>25451</v>
      </c>
      <c r="AO62" s="339">
        <v>11.5</v>
      </c>
      <c r="AP62" s="340">
        <v>37930</v>
      </c>
      <c r="AQ62" s="341">
        <v>0.2</v>
      </c>
      <c r="AR62" s="342">
        <v>11.3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2oAsJufYi8Do/Qivhi+axW4fa6GYqBdWpVog+305OhRPd2IBnpg/0tVr2grJo1L7fRg8dKHYOgTMptAkT314NQ==" saltValue="biH/PhQiRv4OWBCjcSsu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59055118110236227" bottom="0.39370078740157483" header="0.51181102362204722" footer="0"/>
  <pageSetup paperSize="9" scale="5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553</v>
      </c>
    </row>
    <row r="120" spans="125:125" ht="13.5" hidden="1" customHeight="1" x14ac:dyDescent="0.15"/>
    <row r="121" spans="125:125" ht="13.5" hidden="1" customHeight="1" x14ac:dyDescent="0.15">
      <c r="DU121" s="255"/>
    </row>
  </sheetData>
  <sheetProtection algorithmName="SHA-512" hashValue="w+CWBzrcenOOYDHZKG5swE/KMQ98UkJMGRpPeE8hSbsgtjyQnnaV8/i1W44knCOXwgtvjdbq7XJZW9ubEcjypw==" saltValue="LO57amFqgAbjrN8D38UaEA==" spinCount="100000" sheet="1" objects="1" scenarios="1"/>
  <dataConsolidate/>
  <phoneticPr fontId="2"/>
  <printOptions horizontalCentered="1" verticalCentered="1"/>
  <pageMargins left="0" right="0" top="0"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554</v>
      </c>
    </row>
  </sheetData>
  <sheetProtection algorithmName="SHA-512" hashValue="kQSD1bIJKhRxASa+KDyj4ClUopPVl8FUA6exMj4EVXN9RbRQpuLe72qDskM3boMlh1KI6IkcmIPlcrbqYDuwpA==" saltValue="KT63+d+YB0dxN2kilPAxtg==" spinCount="100000" sheet="1" objects="1" scenarios="1"/>
  <dataConsolidate/>
  <phoneticPr fontId="2"/>
  <printOptions horizontalCentered="1" verticalCentered="1"/>
  <pageMargins left="0" right="0" top="0"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68" t="s">
        <v>3</v>
      </c>
      <c r="D47" s="1168"/>
      <c r="E47" s="1169"/>
      <c r="F47" s="11">
        <v>26.24</v>
      </c>
      <c r="G47" s="12">
        <v>27.88</v>
      </c>
      <c r="H47" s="12">
        <v>30.41</v>
      </c>
      <c r="I47" s="12">
        <v>31.06</v>
      </c>
      <c r="J47" s="13">
        <v>29.83</v>
      </c>
    </row>
    <row r="48" spans="2:10" ht="57.75" customHeight="1" x14ac:dyDescent="0.15">
      <c r="B48" s="14"/>
      <c r="C48" s="1170" t="s">
        <v>4</v>
      </c>
      <c r="D48" s="1170"/>
      <c r="E48" s="1171"/>
      <c r="F48" s="15">
        <v>4.1100000000000003</v>
      </c>
      <c r="G48" s="16">
        <v>4.38</v>
      </c>
      <c r="H48" s="16">
        <v>6.44</v>
      </c>
      <c r="I48" s="16">
        <v>5.0199999999999996</v>
      </c>
      <c r="J48" s="17">
        <v>5.98</v>
      </c>
    </row>
    <row r="49" spans="2:10" ht="57.75" customHeight="1" thickBot="1" x14ac:dyDescent="0.2">
      <c r="B49" s="18"/>
      <c r="C49" s="1172" t="s">
        <v>5</v>
      </c>
      <c r="D49" s="1172"/>
      <c r="E49" s="1173"/>
      <c r="F49" s="19">
        <v>11.56</v>
      </c>
      <c r="G49" s="20">
        <v>2.09</v>
      </c>
      <c r="H49" s="20">
        <v>4.07</v>
      </c>
      <c r="I49" s="20" t="s">
        <v>560</v>
      </c>
      <c r="J49" s="21">
        <v>0.5</v>
      </c>
    </row>
    <row r="50" spans="2:10" x14ac:dyDescent="0.15"/>
  </sheetData>
  <sheetProtection algorithmName="SHA-512" hashValue="f5o9sEyKHCtYdT/tXdZzVhLJJmHYyGAkUBWnvrwDzo82CtcRYYUp2pEsJMpi0pAxg78TpSw0eJ92gvwuksK+hA==" saltValue="ysIs5eAJxU3ZNXdH3s6y5A==" spinCount="100000" sheet="1" objects="1" scenarios="1"/>
  <mergeCells count="3">
    <mergeCell ref="C47:E47"/>
    <mergeCell ref="C48:E48"/>
    <mergeCell ref="C49:E49"/>
  </mergeCells>
  <phoneticPr fontId="2"/>
  <printOptions horizontalCentered="1"/>
  <pageMargins left="0" right="0" top="0.59055118110236227" bottom="0.39370078740157483" header="0" footer="0"/>
  <pageSetup paperSize="9" scale="58"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2023-03-23T03:59:13Z</cp:lastPrinted>
  <dcterms:created xsi:type="dcterms:W3CDTF">2023-02-20T06:25:38Z</dcterms:created>
  <dcterms:modified xsi:type="dcterms:W3CDTF">2023-09-28T08:43:26Z</dcterms:modified>
  <cp:category/>
</cp:coreProperties>
</file>