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89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C37" i="10"/>
  <c r="CO36" i="10"/>
  <c r="AM36" i="10"/>
  <c r="C36" i="10"/>
  <c r="AM35" i="10"/>
  <c r="U35" i="10"/>
  <c r="U36" i="10" s="1"/>
  <c r="C35" i="10"/>
  <c r="U34" i="10"/>
  <c r="C34" i="10"/>
  <c r="U37"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<sst xmlns="http://schemas.openxmlformats.org/spreadsheetml/2006/main" count="1180" uniqueCount="617">
  <si>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</si>
  <si>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</si>
  <si>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</si>
  <si>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</si>
  <si>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</si>
  <si>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</si>
  <si>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</si>
  <si>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</si>
  <si>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</si>
  <si>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</si>
  <si>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</si>
  <si>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</si>
  <si>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</si>
  <si>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</si>
  <si>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</si>
  <si>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</si>
  <si>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</si>
  <si>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</si>
  <si>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</si>
  <si>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</si>
  <si>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</si>
  <si>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</si>
  <si>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</si>
  <si>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</si>
  <si>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</si>
  <si>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</si>
  <si>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</si>
  <si>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</si>
  <si>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</si>
  <si>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</si>
  <si>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</si>
  <si>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</si>
  <si>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</si>
  <si>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</si>
  <si>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</si>
  <si>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</si>
  <si>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</si>
  <si>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</si>
  <si>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</si>
  <si>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</si>
  <si>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</si>
  <si>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</si>
  <si>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</si>
  <si>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</si>
  <si>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</si>
  <si>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</si>
  <si>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</si>
  <si>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</si>
  <si>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</si>
  <si>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</si>
  <si>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</si>
  <si>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</si>
  <si>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</si>
  <si>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</si>
  <si>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</si>
  <si>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</si>
  <si>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</si>
  <si>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</si>
  <si>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</si>
  <si>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</si>
  <si>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</si>
  <si>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</si>
  <si>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</si>
  <si>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</si>
  <si>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</si>
  <si>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</si>
  <si>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</si>
  <si>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</si>
  <si>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</si>
  <si>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</si>
  <si>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</si>
  <si>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</si>
  <si>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</si>
  <si>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</si>
  <si>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</si>
  <si>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</si>
  <si>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</si>
  <si>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</si>
  <si>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</si>
  <si>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</si>
  <si>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</si>
  <si>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</si>
  <si>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</si>
  <si>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</si>
  <si>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</si>
  <si>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</si>
  <si>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</si>
  <si>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</si>
  <si>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</si>
  <si>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</si>
  <si>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</si>
  <si>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</si>
  <si>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</si>
  <si>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</si>
  <si>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</si>
  <si>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</si>
  <si>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</si>
  <si>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</si>
  <si>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</si>
  <si>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</si>
  <si>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</si>
  <si>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</si>
  <si>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</si>
  <si>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</si>
  <si>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</si>
  <si>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</si>
  <si>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</si>
  <si>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</si>
  <si>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</si>
  <si>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</si>
  <si>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</si>
  <si>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</si>
  <si>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</si>
  <si>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</si>
  <si>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</si>
  <si>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</si>
  <si>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</si>
  <si>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</si>
  <si>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</si>
  <si>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</si>
  <si>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</si>
  <si>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</si>
  <si>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</si>
  <si>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</si>
  <si>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</si>
  <si>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</si>
  <si>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</si>
  <si>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</si>
  <si>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</si>
  <si>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</si>
  <si>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</si>
  <si>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</si>
  <si>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</si>
  <si>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</si>
  <si>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</si>
  <si>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</si>
  <si>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</si>
  <si>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</si>
  <si>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</si>
  <si>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</si>
  <si>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</si>
  <si>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</si>
  <si>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</si>
  <si>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</si>
  <si>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</si>
  <si>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</si>
  <si>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</si>
  <si>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</si>
  <si>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</si>
  <si>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</si>
  <si>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</si>
  <si>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</si>
  <si>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</si>
  <si>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</si>
  <si>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</si>
  <si>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</si>
  <si>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</si>
  <si>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</si>
  <si>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</si>
  <si>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</si>
  <si>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</si>
  <si>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</si>
  <si>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</si>
  <si>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</si>
  <si>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</si>
  <si>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</si>
  <si>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</si>
  <si>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</si>
  <si>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</si>
  <si>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</si>
  <si>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</si>
  <si>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</si>
  <si>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</si>
  <si>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</si>
  <si>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</si>
  <si>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</si>
  <si>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</si>
  <si>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</si>
  <si>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</si>
  <si>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</si>
  <si>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</si>
  <si>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</si>
  <si>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</si>
  <si>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</si>
  <si>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</si>
  <si>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</si>
  <si>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</si>
  <si>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</si>
  <si>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</si>
  <si>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</si>
  <si>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</si>
  <si>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</si>
  <si>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</si>
  <si>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</si>
  <si>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</si>
  <si>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</si>
  <si>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</si>
  <si>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</si>
  <si>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</si>
  <si>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</si>
  <si>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</si>
  <si>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</si>
  <si>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</si>
  <si>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</si>
  <si>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</si>
  <si>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</si>
  <si>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</si>
  <si>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</si>
  <si>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</si>
  <si>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</si>
  <si>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</si>
  <si>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</si>
  <si>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</si>
  <si>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</si>
  <si>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</si>
  <si>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和歌山県有田川町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</si>
  <si>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</si>
  <si>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</si>
  <si>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</si>
  <si>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</si>
  <si>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</si>
  <si>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</si>
  <si>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</si>
  <si>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</si>
  <si>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</si>
  <si>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</si>
  <si>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</si>
  <si>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</si>
  <si>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</si>
  <si>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</si>
  <si>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</si>
  <si>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</si>
  <si>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</si>
  <si>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</si>
  <si>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</si>
  <si>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</si>
  <si>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</si>
  <si>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</si>
  <si>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</si>
  <si>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</si>
  <si>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</si>
  <si>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</si>
  <si>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</si>
  <si>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</si>
  <si>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</si>
  <si>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</si>
  <si>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</si>
  <si>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</si>
  <si>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</si>
  <si>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</si>
  <si>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</si>
  <si>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</si>
  <si>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</si>
  <si>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</si>
  <si>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</si>
  <si>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</si>
  <si>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</si>
  <si>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</si>
  <si>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</si>
  <si>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</si>
  <si>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</si>
  <si>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</si>
  <si>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</si>
  <si>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</si>
  <si>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</si>
  <si>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</si>
  <si>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</si>
  <si>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</si>
  <si>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</si>
  <si>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</si>
  <si>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</si>
  <si>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</si>
  <si>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</si>
  <si>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</si>
  <si>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</si>
  <si>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</si>
  <si>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</si>
  <si>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</si>
  <si>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</si>
  <si>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</si>
  <si>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</si>
  <si>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</si>
  <si>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</si>
  <si>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</si>
  <si>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</si>
  <si>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</si>
  <si>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</si>
  <si>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</si>
  <si>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</si>
  <si>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</si>
  <si>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</si>
  <si>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</si>
  <si>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</si>
  <si>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</si>
  <si>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</si>
  <si>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</si>
  <si>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</si>
  <si>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</si>
  <si>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</si>
  <si>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</si>
  <si>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</si>
  <si>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</si>
  <si>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</si>
  <si>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</si>
  <si>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</si>
  <si>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</si>
  <si>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</si>
  <si>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</si>
  <si>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</si>
  <si>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</si>
  <si>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</si>
  <si>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</si>
  <si>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</si>
  <si>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</si>
  <si>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</si>
  <si>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</si>
  <si>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</si>
  <si>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</si>
  <si>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</si>
  <si>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</si>
  <si>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</si>
  <si>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</si>
  <si>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</si>
  <si>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</si>
  <si>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</si>
  <si>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</si>
  <si>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</si>
  <si>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</si>
  <si>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</si>
  <si>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</si>
  <si>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</si>
  <si>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</si>
  <si>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</si>
  <si>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</si>
  <si>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</si>
  <si>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</si>
  <si>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</si>
  <si>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</si>
  <si>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</si>
  <si>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</si>
  <si>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</si>
  <si>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</si>
  <si>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</si>
  <si>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</si>
  <si>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</si>
  <si>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</si>
  <si>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</si>
  <si>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</si>
  <si>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</si>
  <si>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</si>
  <si>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</si>
  <si>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</si>
  <si>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</si>
  <si>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</si>
  <si>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</si>
  <si>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</si>
  <si>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</si>
  <si>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</si>
  <si>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</si>
  <si>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</si>
  <si>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</si>
  <si>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</si>
  <si>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</si>
  <si>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</si>
  <si>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</si>
  <si>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</si>
  <si>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</si>
  <si>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</si>
  <si>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</si>
  <si>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</si>
  <si>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和歌山県有田川町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</si>
  <si>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</si>
  <si>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</si>
  <si>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</si>
  <si>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</si>
  <si>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</si>
  <si>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</si>
  <si>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</si>
  <si>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</si>
  <si>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</si>
  <si>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</si>
  <si>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</si>
  <si>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</si>
  <si>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</si>
  <si>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</si>
  <si>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</si>
  <si>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</si>
  <si>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</si>
  <si>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</si>
  <si>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</si>
  <si>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</si>
  <si>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</si>
  <si>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</si>
  <si>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</si>
  <si>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</si>
  <si>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</si>
  <si>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</si>
  <si>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</si>
  <si>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</si>
  <si>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</si>
  <si>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</si>
  <si>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</si>
  <si>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</si>
  <si>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</si>
  <si>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</si>
  <si>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</si>
  <si>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</si>
  <si>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</si>
  <si>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</si>
  <si>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</si>
  <si>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</si>
  <si>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</si>
  <si>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</si>
  <si>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</si>
  <si>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</si>
  <si>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</si>
  <si>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</si>
  <si>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法非適用企業</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</si>
  <si>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</si>
  <si>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</si>
  <si>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</si>
  <si>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</si>
  <si>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</si>
  <si>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</si>
  <si>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</si>
  <si>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</si>
  <si>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</si>
  <si>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</si>
  <si>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</si>
  <si>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</si>
  <si>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</si>
  <si>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</si>
  <si>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</si>
  <si>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</si>
  <si>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</si>
  <si>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</si>
  <si>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</si>
  <si>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</si>
  <si>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</si>
  <si>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</si>
  <si>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</si>
  <si>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</si>
  <si>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</si>
  <si>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</si>
  <si>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</si>
  <si>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</si>
  <si>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</si>
  <si>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</si>
  <si>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</si>
  <si>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</si>
  <si>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</si>
  <si>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</si>
  <si>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</si>
  <si>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</si>
  <si>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</si>
  <si>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</si>
  <si>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</si>
  <si>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</si>
  <si>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</si>
  <si>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</si>
  <si>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</si>
  <si>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</si>
  <si>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</si>
  <si>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</si>
  <si>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</si>
  <si>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</si>
  <si>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</si>
  <si>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</si>
  <si>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</si>
  <si>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</si>
  <si>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</si>
  <si>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</si>
  <si>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</si>
  <si>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</si>
  <si>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</si>
  <si>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</si>
  <si>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</si>
  <si>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</si>
  <si>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</si>
  <si>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</si>
  <si>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有田川町農業集落排水事業特別会計</t>
    <phoneticPr fontId="5"/>
  </si>
  <si>
    <t>-</t>
    <phoneticPr fontId="5"/>
  </si>
  <si>
    <t>-</t>
    <phoneticPr fontId="5"/>
  </si>
  <si>
    <t>(Ｆ)</t>
    <phoneticPr fontId="5"/>
  </si>
  <si>
    <t>有田川町浄化槽事業特別会計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</si>
  <si>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</si>
  <si>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</si>
  <si>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</si>
  <si>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</si>
  <si>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</si>
  <si>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</si>
  <si>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</si>
  <si>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</si>
  <si>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</si>
  <si>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</si>
  <si>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</si>
  <si>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</si>
  <si>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</si>
  <si>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</si>
  <si>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</si>
  <si>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</si>
  <si>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</si>
  <si>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</si>
  <si>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</si>
  <si>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</si>
  <si>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</si>
  <si>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</si>
  <si>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</si>
  <si>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</si>
  <si>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</si>
  <si>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</si>
  <si>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</si>
  <si>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</si>
  <si>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</si>
  <si>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</si>
  <si>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</si>
  <si>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</si>
  <si>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</si>
  <si>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</si>
  <si>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</si>
  <si>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</si>
  <si>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</si>
  <si>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</si>
  <si>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</si>
  <si>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</si>
  <si>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</si>
  <si>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</si>
  <si>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</si>
  <si>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</si>
  <si>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</si>
  <si>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</si>
  <si>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</si>
  <si>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</si>
  <si>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</si>
  <si>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</si>
  <si>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</si>
  <si>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</si>
  <si>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</si>
  <si>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</si>
  <si>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</si>
  <si>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</si>
  <si>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</si>
  <si>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</si>
  <si>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</si>
  <si>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</si>
  <si>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</si>
  <si>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</si>
  <si>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</si>
  <si>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</si>
  <si>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</si>
  <si>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</si>
  <si>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</si>
  <si>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</si>
  <si>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</si>
  <si>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</si>
  <si>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</si>
  <si>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</si>
  <si>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</si>
  <si>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</si>
  <si>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</si>
  <si>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</si>
  <si>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</si>
  <si>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</si>
  <si>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</si>
  <si>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</si>
  <si>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</si>
  <si>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</si>
  <si>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</si>
  <si>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</si>
  <si>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</si>
  <si>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</si>
  <si>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有田川町水道事業会計</t>
  </si>
  <si>
    <t>有田川町一般会計</t>
  </si>
  <si>
    <t>有田川町介護保険事業特別会計</t>
  </si>
  <si>
    <t>有田川町後期高齢者医療特別会計</t>
  </si>
  <si>
    <t>有田川町国民健康保険事業特別会計</t>
  </si>
  <si>
    <t>有田川町簡易水道事業特別会計</t>
  </si>
  <si>
    <t>有田川町かなや明恵峡温泉特別会計</t>
  </si>
  <si>
    <t>有田川町特別養護老人ホーム等事業特別会計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</si>
  <si>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</si>
  <si>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</si>
  <si>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</si>
  <si>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</si>
  <si>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</si>
  <si>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</si>
  <si>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</si>
  <si>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</si>
  <si>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和歌山県市町村総合事務組合</t>
    <rPh sb="0" eb="4">
      <t>ワカヤマケン</t>
    </rPh>
    <rPh sb="4" eb="7">
      <t>シチョウソン</t>
    </rPh>
    <rPh sb="7" eb="9">
      <t>ソウゴウ</t>
    </rPh>
    <rPh sb="9" eb="11">
      <t>ジム</t>
    </rPh>
    <rPh sb="11" eb="13">
      <t>クミアイ</t>
    </rPh>
    <phoneticPr fontId="5"/>
  </si>
  <si>
    <t>-</t>
    <phoneticPr fontId="2"/>
  </si>
  <si>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</si>
  <si>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</si>
  <si>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</si>
  <si>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</si>
  <si>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</si>
  <si>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</si>
  <si>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</si>
  <si>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有田川町ふるさと開発公社</t>
    <rPh sb="0" eb="4">
      <t>アリダガワチョウ</t>
    </rPh>
    <rPh sb="8" eb="10">
      <t>カイハツ</t>
    </rPh>
    <rPh sb="10" eb="12">
      <t>コウシャ</t>
    </rPh>
    <phoneticPr fontId="2"/>
  </si>
  <si>
    <t>有田観光物産センター</t>
    <rPh sb="0" eb="2">
      <t>アリダ</t>
    </rPh>
    <rPh sb="2" eb="4">
      <t>カンコウ</t>
    </rPh>
    <rPh sb="4" eb="6">
      <t>ブッサン</t>
    </rPh>
    <phoneticPr fontId="2"/>
  </si>
  <si>
    <t>-</t>
    <phoneticPr fontId="2"/>
  </si>
  <si>
    <t>公共施設整備基金</t>
    <rPh sb="0" eb="2">
      <t>コウキョウ</t>
    </rPh>
    <rPh sb="2" eb="4">
      <t>シセツ</t>
    </rPh>
    <rPh sb="4" eb="6">
      <t>セイビ</t>
    </rPh>
    <rPh sb="6" eb="8">
      <t>キキン</t>
    </rPh>
    <phoneticPr fontId="5"/>
  </si>
  <si>
    <t>合併地域振興基金</t>
    <rPh sb="0" eb="2">
      <t>ガッペイ</t>
    </rPh>
    <rPh sb="2" eb="4">
      <t>チイキ</t>
    </rPh>
    <rPh sb="4" eb="8">
      <t>シンコウキキン</t>
    </rPh>
    <phoneticPr fontId="5"/>
  </si>
  <si>
    <t>ふるさと応援基金</t>
    <rPh sb="4" eb="6">
      <t>オウエン</t>
    </rPh>
    <rPh sb="6" eb="8">
      <t>キキン</t>
    </rPh>
    <phoneticPr fontId="5"/>
  </si>
  <si>
    <t>退職手当負担金基金</t>
    <rPh sb="0" eb="4">
      <t>タイショクテアテ</t>
    </rPh>
    <rPh sb="4" eb="7">
      <t>フタンキン</t>
    </rPh>
    <rPh sb="7" eb="9">
      <t>キキン</t>
    </rPh>
    <phoneticPr fontId="5"/>
  </si>
  <si>
    <t>地域福祉基金</t>
    <rPh sb="0" eb="6">
      <t>チイキフクシキキン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</si>
  <si>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</si>
  <si>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</si>
  <si>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</si>
  <si>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</si>
  <si>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将来負担比率は、令和２年度は３．２％であったが、令和３年度は比率が発生していない。また有形固定資産減価償却率は上昇傾向となっているが、類似団体と比較すると低い状態である。
　将来負担比率については、地方債の新規発行額の抑制、銀行等資金の繰上償還を実施してきたことや基金の充当可能財源が増加したことによるものである。一方で有形固定資産減価償却率では、前年度と比べ０．６ポイント増加しているが、類似団体平均値と比べると下回っている。これは、大規模改修等により施設が更新されているため、償却率が類似団体平均値の上昇に比べると緩やかになったことによるものである。今後においても有形固定資産更新リスクは増加していくため、計画的に更新費用の平準化等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</si>
  <si>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</si>
  <si>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</si>
  <si>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</si>
  <si>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</si>
  <si>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</si>
  <si>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</si>
  <si>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将来負担負担比率は、上記の要因により令和３年度は発生していない。実質公債費比率は前年度と比較して０．３ポイント好転し１２．７％となったが、これは類似団体と比較しても高い水準となっている。
ストック的指標である将来負担比率が発生しなかった要因は、負債の減少や充当可能財源の増加により将来負担額が改善したものである。また、フロー的指標である実質公債費比率が好転している要因は、地方交付税が大幅に増収となったため前年度比率から改善された。しかしながら、一般会計で元利償還金が増加したこと、公営企業への起債の償還にかかる繰出金が増加したことや税収が減少したことによる悪化要因もある。また、公共下水道事業特別会計の事業実施に地方債を充当しており、その元利償還金が増加傾向であることから、今後も計画的な地方債発行及び交付税算入率の高い地方債の選択を実施するとともに、経常経費の抑制に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</si>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</sst>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78575</c:v>
                </c:pt>
                <c:pt idx="4">
                  <c:v>61630</c:v>
                </c:pt>
              </c:numCache>
            </c:numRef>
          </c:val>
          <c:smooth val="0"/>
          <c:extLst>
            <c:ext xmlns:c16="http://schemas.microsoft.com/office/drawing/2014/chart" uri="{C3380CC4-5D6E-409C-BE32-E72D297353CC}">
              <c16:uniqueId val="{00000000-8B75-4530-BB16-AC090008C7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47284</c:v>
                </c:pt>
                <c:pt idx="1">
                  <c:v>36419</c:v>
                </c:pt>
                <c:pt idx="2">
                  <c:v>52135</c:v>
                </c:pt>
                <c:pt idx="3">
                  <c:v>106381</c:v>
                </c:pt>
                <c:pt idx="4">
                  <c:v>70298</c:v>
                </c:pt>
              </c:numCache>
            </c:numRef>
          </c:val>
          <c:smooth val="0"/>
          <c:extLst>
            <c:ext xmlns:c16="http://schemas.microsoft.com/office/drawing/2014/chart" uri="{C3380CC4-5D6E-409C-BE32-E72D297353CC}">
              <c16:uniqueId val="{00000001-8B75-4530-BB16-AC090008C7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3.52</c:v>
                </c:pt>
                <c:pt idx="1">
                  <c:v>3.52</c:v>
                </c:pt>
                <c:pt idx="2">
                  <c:v>3.71</c:v>
                </c:pt>
                <c:pt idx="3">
                  <c:v>3.54</c:v>
                </c:pt>
                <c:pt idx="4">
                  <c:v>4.45</c:v>
                </c:pt>
              </c:numCache>
            </c:numRef>
          </c:val>
          <c:extLst>
            <c:ext xmlns:c16="http://schemas.microsoft.com/office/drawing/2014/chart" uri="{C3380CC4-5D6E-409C-BE32-E72D297353CC}">
              <c16:uniqueId val="{00000000-36BE-4C98-8582-BDC72EE04B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40.85</c:v>
                </c:pt>
                <c:pt idx="1">
                  <c:v>41.37</c:v>
                </c:pt>
                <c:pt idx="2">
                  <c:v>42.02</c:v>
                </c:pt>
                <c:pt idx="3">
                  <c:v>40.44</c:v>
                </c:pt>
                <c:pt idx="4">
                  <c:v>39</c:v>
                </c:pt>
              </c:numCache>
            </c:numRef>
          </c:val>
          <c:extLst>
            <c:ext xmlns:c16="http://schemas.microsoft.com/office/drawing/2014/chart" uri="{C3380CC4-5D6E-409C-BE32-E72D297353CC}">
              <c16:uniqueId val="{00000001-36BE-4C98-8582-BDC72EE04B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6.48</c:v>
                </c:pt>
                <c:pt idx="2">
                  <c:v>4.76</c:v>
                </c:pt>
                <c:pt idx="3">
                  <c:v>0.02</c:v>
                </c:pt>
                <c:pt idx="4">
                  <c:v>1.0900000000000001</c:v>
                </c:pt>
              </c:numCache>
            </c:numRef>
          </c:val>
          <c:smooth val="0"/>
          <c:extLst>
            <c:ext xmlns:c16="http://schemas.microsoft.com/office/drawing/2014/chart" uri="{C3380CC4-5D6E-409C-BE32-E72D297353CC}">
              <c16:uniqueId val="{00000002-36BE-4C98-8582-BDC72EE04B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DC1-4DF4-AE22-ED44715D5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C1-4DF4-AE22-ED44715D5FC3}"/>
            </c:ext>
          </c:extLst>
        </c:ser>
        <c:ser>
          <c:idx val="2"/>
          <c:order val="2"/>
          <c:tx>
            <c:strRef>
              <c:f>データシート!$A$29</c:f>
              <c:strCache>
                <c:ptCount val="1"/>
                <c:pt idx="0">
                  <c:v>有田川町特別養護老人ホーム等事業特別会計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FDC1-4DF4-AE22-ED44715D5FC3}"/>
            </c:ext>
          </c:extLst>
        </c:ser>
        <c:ser>
          <c:idx val="3"/>
          <c:order val="3"/>
          <c:tx>
            <c:strRef>
              <c:f>データシート!$A$30</c:f>
              <c:strCache>
                <c:ptCount val="1"/>
                <c:pt idx="0">
                  <c:v>有田川町かなや明恵峡温泉特別会計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C1-4DF4-AE22-ED44715D5FC3}"/>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FDC1-4DF4-AE22-ED44715D5FC3}"/>
            </c:ext>
          </c:extLst>
        </c:ser>
        <c:ser>
          <c:idx val="5"/>
          <c:order val="5"/>
          <c:tx>
            <c:strRef>
              <c:f>データシート!$A$32</c:f>
              <c:strCache>
                <c:ptCount val="1"/>
                <c:pt idx="0">
                  <c:v>有田川町国民健康保険事業特別会計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0.86</c:v>
                </c:pt>
                <c:pt idx="4">
                  <c:v>#N/A</c:v>
                </c:pt>
                <c:pt idx="5">
                  <c:v>0.1</c:v>
                </c:pt>
                <c:pt idx="6">
                  <c:v>#N/A</c:v>
                </c:pt>
                <c:pt idx="7">
                  <c:v>0.04</c:v>
                </c:pt>
                <c:pt idx="8">
                  <c:v>#N/A</c:v>
                </c:pt>
                <c:pt idx="9">
                  <c:v>0.05</c:v>
                </c:pt>
              </c:numCache>
            </c:numRef>
          </c:val>
          <c:extLst>
            <c:ext xmlns:c16="http://schemas.microsoft.com/office/drawing/2014/chart" uri="{C3380CC4-5D6E-409C-BE32-E72D297353CC}">
              <c16:uniqueId val="{00000005-FDC1-4DF4-AE22-ED44715D5FC3}"/>
            </c:ext>
          </c:extLst>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6-FDC1-4DF4-AE22-ED44715D5FC3}"/>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c:v>
                </c:pt>
                <c:pt idx="2">
                  <c:v>#N/A</c:v>
                </c:pt>
                <c:pt idx="3">
                  <c:v>0.44</c:v>
                </c:pt>
                <c:pt idx="4">
                  <c:v>#N/A</c:v>
                </c:pt>
                <c:pt idx="5">
                  <c:v>0.92</c:v>
                </c:pt>
                <c:pt idx="6">
                  <c:v>#N/A</c:v>
                </c:pt>
                <c:pt idx="7">
                  <c:v>0.61</c:v>
                </c:pt>
                <c:pt idx="8">
                  <c:v>#N/A</c:v>
                </c:pt>
                <c:pt idx="9">
                  <c:v>0.57999999999999996</c:v>
                </c:pt>
              </c:numCache>
            </c:numRef>
          </c:val>
          <c:extLst>
            <c:ext xmlns:c16="http://schemas.microsoft.com/office/drawing/2014/chart" uri="{C3380CC4-5D6E-409C-BE32-E72D297353CC}">
              <c16:uniqueId val="{00000007-FDC1-4DF4-AE22-ED44715D5FC3}"/>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3.51</c:v>
                </c:pt>
                <c:pt idx="2">
                  <c:v>#N/A</c:v>
                </c:pt>
                <c:pt idx="3">
                  <c:v>3.52</c:v>
                </c:pt>
                <c:pt idx="4">
                  <c:v>#N/A</c:v>
                </c:pt>
                <c:pt idx="5">
                  <c:v>3.71</c:v>
                </c:pt>
                <c:pt idx="6">
                  <c:v>#N/A</c:v>
                </c:pt>
                <c:pt idx="7">
                  <c:v>3.53</c:v>
                </c:pt>
                <c:pt idx="8">
                  <c:v>#N/A</c:v>
                </c:pt>
                <c:pt idx="9">
                  <c:v>4.4400000000000004</c:v>
                </c:pt>
              </c:numCache>
            </c:numRef>
          </c:val>
          <c:extLst>
            <c:ext xmlns:c16="http://schemas.microsoft.com/office/drawing/2014/chart" uri="{C3380CC4-5D6E-409C-BE32-E72D297353CC}">
              <c16:uniqueId val="{00000008-FDC1-4DF4-AE22-ED44715D5FC3}"/>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8.1999999999999993</c:v>
                </c:pt>
                <c:pt idx="2">
                  <c:v>#N/A</c:v>
                </c:pt>
                <c:pt idx="3">
                  <c:v>9.19</c:v>
                </c:pt>
                <c:pt idx="4">
                  <c:v>#N/A</c:v>
                </c:pt>
                <c:pt idx="5">
                  <c:v>10.25</c:v>
                </c:pt>
                <c:pt idx="6">
                  <c:v>#N/A</c:v>
                </c:pt>
                <c:pt idx="7">
                  <c:v>11.37</c:v>
                </c:pt>
                <c:pt idx="8">
                  <c:v>#N/A</c:v>
                </c:pt>
                <c:pt idx="9">
                  <c:v>11.78</c:v>
                </c:pt>
              </c:numCache>
            </c:numRef>
          </c:val>
          <c:extLst>
            <c:ext xmlns:c16="http://schemas.microsoft.com/office/drawing/2014/chart" uri="{C3380CC4-5D6E-409C-BE32-E72D297353CC}">
              <c16:uniqueId val="{00000009-FDC1-4DF4-AE22-ED44715D5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2563</c:v>
                </c:pt>
                <c:pt idx="5">
                  <c:v>2497</c:v>
                </c:pt>
                <c:pt idx="8">
                  <c:v>2500</c:v>
                </c:pt>
                <c:pt idx="11">
                  <c:v>2450</c:v>
                </c:pt>
                <c:pt idx="14">
                  <c:v>2461</c:v>
                </c:pt>
              </c:numCache>
            </c:numRef>
          </c:val>
          <c:extLst>
            <c:ext xmlns:c16="http://schemas.microsoft.com/office/drawing/2014/chart" uri="{C3380CC4-5D6E-409C-BE32-E72D297353CC}">
              <c16:uniqueId val="{00000000-A9FF-4787-A777-EFAE44EB87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FF-4787-A777-EFAE44EB87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FF-4787-A777-EFAE44EB87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27</c:v>
                </c:pt>
                <c:pt idx="6">
                  <c:v>27</c:v>
                </c:pt>
                <c:pt idx="9">
                  <c:v>28</c:v>
                </c:pt>
                <c:pt idx="12">
                  <c:v>28</c:v>
                </c:pt>
              </c:numCache>
            </c:numRef>
          </c:val>
          <c:extLst>
            <c:ext xmlns:c16="http://schemas.microsoft.com/office/drawing/2014/chart" uri="{C3380CC4-5D6E-409C-BE32-E72D297353CC}">
              <c16:uniqueId val="{00000003-A9FF-4787-A777-EFAE44EB87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765</c:v>
                </c:pt>
                <c:pt idx="3">
                  <c:v>864</c:v>
                </c:pt>
                <c:pt idx="6">
                  <c:v>945</c:v>
                </c:pt>
                <c:pt idx="9">
                  <c:v>972</c:v>
                </c:pt>
                <c:pt idx="12">
                  <c:v>1015</c:v>
                </c:pt>
              </c:numCache>
            </c:numRef>
          </c:val>
          <c:extLst>
            <c:ext xmlns:c16="http://schemas.microsoft.com/office/drawing/2014/chart" uri="{C3380CC4-5D6E-409C-BE32-E72D297353CC}">
              <c16:uniqueId val="{00000004-A9FF-4787-A777-EFAE44EB87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F-4787-A777-EFAE44EB87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F-4787-A777-EFAE44EB87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2738</c:v>
                </c:pt>
                <c:pt idx="3">
                  <c:v>2630</c:v>
                </c:pt>
                <c:pt idx="6">
                  <c:v>2515</c:v>
                </c:pt>
                <c:pt idx="9">
                  <c:v>2374</c:v>
                </c:pt>
                <c:pt idx="12">
                  <c:v>2485</c:v>
                </c:pt>
              </c:numCache>
            </c:numRef>
          </c:val>
          <c:extLst>
            <c:ext xmlns:c16="http://schemas.microsoft.com/office/drawing/2014/chart" uri="{C3380CC4-5D6E-409C-BE32-E72D297353CC}">
              <c16:uniqueId val="{00000007-A9FF-4787-A777-EFAE44EB87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970</c:v>
                </c:pt>
                <c:pt idx="2">
                  <c:v>#N/A</c:v>
                </c:pt>
                <c:pt idx="3">
                  <c:v>#N/A</c:v>
                </c:pt>
                <c:pt idx="4">
                  <c:v>1024</c:v>
                </c:pt>
                <c:pt idx="5">
                  <c:v>#N/A</c:v>
                </c:pt>
                <c:pt idx="6">
                  <c:v>#N/A</c:v>
                </c:pt>
                <c:pt idx="7">
                  <c:v>987</c:v>
                </c:pt>
                <c:pt idx="8">
                  <c:v>#N/A</c:v>
                </c:pt>
                <c:pt idx="9">
                  <c:v>#N/A</c:v>
                </c:pt>
                <c:pt idx="10">
                  <c:v>924</c:v>
                </c:pt>
                <c:pt idx="11">
                  <c:v>#N/A</c:v>
                </c:pt>
                <c:pt idx="12">
                  <c:v>#N/A</c:v>
                </c:pt>
                <c:pt idx="13">
                  <c:v>1067</c:v>
                </c:pt>
                <c:pt idx="14">
                  <c:v>#N/A</c:v>
                </c:pt>
              </c:numCache>
            </c:numRef>
          </c:val>
          <c:smooth val="0"/>
          <c:extLst>
            <c:ext xmlns:c16="http://schemas.microsoft.com/office/drawing/2014/chart" uri="{C3380CC4-5D6E-409C-BE32-E72D297353CC}">
              <c16:uniqueId val="{00000008-A9FF-4787-A777-EFAE44EB87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22192</c:v>
                </c:pt>
                <c:pt idx="5">
                  <c:v>21661</c:v>
                </c:pt>
                <c:pt idx="8">
                  <c:v>21195</c:v>
                </c:pt>
                <c:pt idx="11">
                  <c:v>21174</c:v>
                </c:pt>
                <c:pt idx="14">
                  <c:v>20138</c:v>
                </c:pt>
              </c:numCache>
            </c:numRef>
          </c:val>
          <c:extLst>
            <c:ext xmlns:c16="http://schemas.microsoft.com/office/drawing/2014/chart" uri="{C3380CC4-5D6E-409C-BE32-E72D297353CC}">
              <c16:uniqueId val="{00000000-EF15-4007-9FF8-8734E8A23F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c:v>
                </c:pt>
                <c:pt idx="5">
                  <c:v>25</c:v>
                </c:pt>
                <c:pt idx="8">
                  <c:v>20</c:v>
                </c:pt>
                <c:pt idx="11">
                  <c:v>16</c:v>
                </c:pt>
                <c:pt idx="14">
                  <c:v>12</c:v>
                </c:pt>
              </c:numCache>
            </c:numRef>
          </c:val>
          <c:extLst>
            <c:ext xmlns:c16="http://schemas.microsoft.com/office/drawing/2014/chart" uri="{C3380CC4-5D6E-409C-BE32-E72D297353CC}">
              <c16:uniqueId val="{00000001-EF15-4007-9FF8-8734E8A23F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12024</c:v>
                </c:pt>
                <c:pt idx="5">
                  <c:v>11452</c:v>
                </c:pt>
                <c:pt idx="8">
                  <c:v>11576</c:v>
                </c:pt>
                <c:pt idx="11">
                  <c:v>11749</c:v>
                </c:pt>
                <c:pt idx="14">
                  <c:v>12596</c:v>
                </c:pt>
              </c:numCache>
            </c:numRef>
          </c:val>
          <c:extLst>
            <c:ext xmlns:c16="http://schemas.microsoft.com/office/drawing/2014/chart" uri="{C3380CC4-5D6E-409C-BE32-E72D297353CC}">
              <c16:uniqueId val="{00000002-EF15-4007-9FF8-8734E8A23F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15-4007-9FF8-8734E8A23F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15-4007-9FF8-8734E8A23F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15-4007-9FF8-8734E8A23F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2848</c:v>
                </c:pt>
                <c:pt idx="3">
                  <c:v>2692</c:v>
                </c:pt>
                <c:pt idx="6">
                  <c:v>2617</c:v>
                </c:pt>
                <c:pt idx="9">
                  <c:v>2563</c:v>
                </c:pt>
                <c:pt idx="12">
                  <c:v>2505</c:v>
                </c:pt>
              </c:numCache>
            </c:numRef>
          </c:val>
          <c:extLst>
            <c:ext xmlns:c16="http://schemas.microsoft.com/office/drawing/2014/chart" uri="{C3380CC4-5D6E-409C-BE32-E72D297353CC}">
              <c16:uniqueId val="{00000006-EF15-4007-9FF8-8734E8A23F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196</c:v>
                </c:pt>
                <c:pt idx="3">
                  <c:v>163</c:v>
                </c:pt>
                <c:pt idx="6">
                  <c:v>259</c:v>
                </c:pt>
                <c:pt idx="9">
                  <c:v>920</c:v>
                </c:pt>
                <c:pt idx="12">
                  <c:v>1422</c:v>
                </c:pt>
              </c:numCache>
            </c:numRef>
          </c:val>
          <c:extLst>
            <c:ext xmlns:c16="http://schemas.microsoft.com/office/drawing/2014/chart" uri="{C3380CC4-5D6E-409C-BE32-E72D297353CC}">
              <c16:uniqueId val="{00000007-EF15-4007-9FF8-8734E8A23F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11238</c:v>
                </c:pt>
                <c:pt idx="3">
                  <c:v>11788</c:v>
                </c:pt>
                <c:pt idx="6">
                  <c:v>12181</c:v>
                </c:pt>
                <c:pt idx="9">
                  <c:v>12190</c:v>
                </c:pt>
                <c:pt idx="12">
                  <c:v>11472</c:v>
                </c:pt>
              </c:numCache>
            </c:numRef>
          </c:val>
          <c:extLst>
            <c:ext xmlns:c16="http://schemas.microsoft.com/office/drawing/2014/chart" uri="{C3380CC4-5D6E-409C-BE32-E72D297353CC}">
              <c16:uniqueId val="{00000008-EF15-4007-9FF8-8734E8A23F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15-4007-9FF8-8734E8A23F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21081</c:v>
                </c:pt>
                <c:pt idx="3">
                  <c:v>19137</c:v>
                </c:pt>
                <c:pt idx="6">
                  <c:v>17520</c:v>
                </c:pt>
                <c:pt idx="9">
                  <c:v>17517</c:v>
                </c:pt>
                <c:pt idx="12">
                  <c:v>16359</c:v>
                </c:pt>
              </c:numCache>
            </c:numRef>
          </c:val>
          <c:extLst>
            <c:ext xmlns:c16="http://schemas.microsoft.com/office/drawing/2014/chart" uri="{C3380CC4-5D6E-409C-BE32-E72D297353CC}">
              <c16:uniqueId val="{0000000A-EF15-4007-9FF8-8734E8A23F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1118</c:v>
                </c:pt>
                <c:pt idx="2">
                  <c:v>#N/A</c:v>
                </c:pt>
                <c:pt idx="3">
                  <c:v>#N/A</c:v>
                </c:pt>
                <c:pt idx="4">
                  <c:v>641</c:v>
                </c:pt>
                <c:pt idx="5">
                  <c:v>#N/A</c:v>
                </c:pt>
                <c:pt idx="6">
                  <c:v>#N/A</c:v>
                </c:pt>
                <c:pt idx="7">
                  <c:v>0</c:v>
                </c:pt>
                <c:pt idx="8">
                  <c:v>#N/A</c:v>
                </c:pt>
                <c:pt idx="9">
                  <c:v>#N/A</c:v>
                </c:pt>
                <c:pt idx="10">
                  <c:v>252</c:v>
                </c:pt>
                <c:pt idx="11">
                  <c:v>#N/A</c:v>
                </c:pt>
                <c:pt idx="12">
                  <c:v>#N/A</c:v>
                </c:pt>
                <c:pt idx="13">
                  <c:v>0</c:v>
                </c:pt>
                <c:pt idx="14">
                  <c:v>#N/A</c:v>
                </c:pt>
              </c:numCache>
            </c:numRef>
          </c:val>
          <c:smooth val="0"/>
          <c:extLst>
            <c:ext xmlns:c16="http://schemas.microsoft.com/office/drawing/2014/chart" uri="{C3380CC4-5D6E-409C-BE32-E72D297353CC}">
              <c16:uniqueId val="{0000000B-EF15-4007-9FF8-8734E8A23F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4131</c:v>
                </c:pt>
                <c:pt idx="1">
                  <c:v>4136</c:v>
                </c:pt>
                <c:pt idx="2">
                  <c:v>4141</c:v>
                </c:pt>
              </c:numCache>
            </c:numRef>
          </c:val>
          <c:extLst>
            <c:ext xmlns:c16="http://schemas.microsoft.com/office/drawing/2014/chart" uri="{C3380CC4-5D6E-409C-BE32-E72D297353CC}">
              <c16:uniqueId val="{00000000-2900-41DB-8406-39EEB33BA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814</c:v>
                </c:pt>
                <c:pt idx="1">
                  <c:v>1046</c:v>
                </c:pt>
                <c:pt idx="2">
                  <c:v>1347</c:v>
                </c:pt>
              </c:numCache>
            </c:numRef>
          </c:val>
          <c:extLst>
            <c:ext xmlns:c16="http://schemas.microsoft.com/office/drawing/2014/chart" uri="{C3380CC4-5D6E-409C-BE32-E72D297353CC}">
              <c16:uniqueId val="{00000001-2900-41DB-8406-39EEB33BA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7238</c:v>
                </c:pt>
                <c:pt idx="1">
                  <c:v>7070</c:v>
                </c:pt>
                <c:pt idx="2">
                  <c:v>7529</c:v>
                </c:pt>
              </c:numCache>
            </c:numRef>
          </c:val>
          <c:extLst>
            <c:ext xmlns:c16="http://schemas.microsoft.com/office/drawing/2014/chart" uri="{C3380CC4-5D6E-409C-BE32-E72D297353CC}">
              <c16:uniqueId val="{00000002-2900-41DB-8406-39EEB33BA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{96C3EE93-CF9D-4795-B683-C28832D92340}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A6-4872-BC2A-AE13C54403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{0382320E-641B-4279-8D7E-55FC78EA7C4E}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A6-4872-BC2A-AE13C54403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{265AEDC3-C701-412C-B52A-F73D86AF5620}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A6-4872-BC2A-AE13C54403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{225FC9E9-B476-4D41-A0C4-4DD6F29E2968}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A6-4872-BC2A-AE13C54403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{283CC33E-8CFA-46A6-B165-68063AAF9726}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A6-4872-BC2A-AE13C54403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{435020FE-9A34-424A-8507-2A444CD56B01}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A6-4872-BC2A-AE13C54403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{F4ADD6C2-0B98-40CB-9747-E93256034138}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A6-4872-BC2A-AE13C54403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{689395E3-AACE-4D44-849E-C5FD07CCF762}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A6-4872-BC2A-AE13C54403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{17DC056B-882F-4C6C-A9DF-0D7235029622}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A6-4872-BC2A-AE13C54403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54.4</c:v>
                </c:pt>
                <c:pt idx="16">
                  <c:v>55.8</c:v>
                </c:pt>
                <c:pt idx="24">
                  <c:v>55.8</c:v>
                </c:pt>
                <c:pt idx="32">
                  <c:v>56.4</c:v>
                </c:pt>
              </c:numCache>
            </c:numRef>
          </c:xVal>
          <c:yVal>
            <c:numRef>
              <c:f>公会計指標分析・財政指標組合せ分析表!$BP$51:$DC$51</c:f>
              <c:numCache>
                <c:formatCode>#,##0.0;"▲ "#,##0.0</c:formatCode>
                <c:ptCount val="40"/>
                <c:pt idx="0">
                  <c:v>15</c:v>
                </c:pt>
                <c:pt idx="8">
                  <c:v>8.6</c:v>
                </c:pt>
                <c:pt idx="24">
                  <c:v>3.2</c:v>
                </c:pt>
              </c:numCache>
            </c:numRef>
          </c:yVal>
          <c:smooth val="0"/>
          <c:extLst>
            <c:ext xmlns:c16="http://schemas.microsoft.com/office/drawing/2014/chart" uri="{C3380CC4-5D6E-409C-BE32-E72D297353CC}">
              <c16:uniqueId val="{00000009-09A6-4872-BC2A-AE13C54403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{3211B9F0-477B-4195-AF48-E084B1D55465}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A6-4872-BC2A-AE13C54403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{143031D9-EF82-45AD-B5C3-F855EA433205}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A6-4872-BC2A-AE13C54403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{DC43C8B5-23CB-4B03-BC8E-CCEB56FB261C}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A6-4872-BC2A-AE13C54403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{4D1909E6-9A72-4A1B-8871-782C794D12BE}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A6-4872-BC2A-AE13C54403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{9A4D723A-4916-473A-BE4B-859A3E6D0B6F}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A6-4872-BC2A-AE13C54403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{5A87496B-7CC5-416A-8F3F-38C7FA452BFA}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A6-4872-BC2A-AE13C54403F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{D243E276-5C61-4D2A-AFE1-745ABA5F9B45}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A6-4872-BC2A-AE13C54403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{E8F01371-593B-4F61-AD35-ADDCD6C18520}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A6-4872-BC2A-AE13C54403F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{DA03BE03-54B5-427D-A07B-27D522CE641A}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A6-4872-BC2A-AE13C54403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60.1</c:v>
                </c:pt>
                <c:pt idx="32">
                  <c:v>61.3</c:v>
                </c:pt>
              </c:numCache>
            </c:numRef>
          </c:xVal>
          <c:yVal>
            <c:numRef>
              <c:f>公会計指標分析・財政指標組合せ分析表!$BP$55:$DC$55</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09A6-4872-BC2A-AE13C54403FC}"/>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{588E7263-C262-4F3E-8F0E-B4A19D407340}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014-4E49-A066-A7602FD3D8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{6D52885B-81BE-438E-AD3D-74772468B6FF}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14-4E49-A066-A7602FD3D8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{7073E58E-F15D-481D-85EF-4A4B64058097}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14-4E49-A066-A7602FD3D8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{0594004E-3FE8-4748-8AAB-36D69AFC59CB}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14-4E49-A066-A7602FD3D8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{B2F86E39-F615-40A1-B539-836C5E325251}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14-4E49-A066-A7602FD3D8E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{FA2FF5C5-020B-4F01-80E0-431079391E18}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014-4E49-A066-A7602FD3D8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{EE61B056-DAE8-4F17-A237-10E0C427E14A}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014-4E49-A066-A7602FD3D8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{E0025F81-D8EF-4923-A88A-EBF4CB3F7620}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014-4E49-A066-A7602FD3D8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{DA1F4F8D-6151-4247-8D72-565332300192}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014-4E49-A066-A7602FD3D8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12.6</c:v>
                </c:pt>
                <c:pt idx="16">
                  <c:v>13.4</c:v>
                </c:pt>
                <c:pt idx="24">
                  <c:v>13</c:v>
                </c:pt>
                <c:pt idx="32">
                  <c:v>12.7</c:v>
                </c:pt>
              </c:numCache>
            </c:numRef>
          </c:xVal>
          <c:yVal>
            <c:numRef>
              <c:f>公会計指標分析・財政指標組合せ分析表!$BP$73:$DC$73</c:f>
              <c:numCache>
                <c:formatCode>#,##0.0;"▲ "#,##0.0</c:formatCode>
                <c:ptCount val="40"/>
                <c:pt idx="0">
                  <c:v>15</c:v>
                </c:pt>
                <c:pt idx="8">
                  <c:v>8.6</c:v>
                </c:pt>
                <c:pt idx="24">
                  <c:v>3.2</c:v>
                </c:pt>
              </c:numCache>
            </c:numRef>
          </c:yVal>
          <c:smooth val="0"/>
          <c:extLst>
            <c:ext xmlns:c16="http://schemas.microsoft.com/office/drawing/2014/chart" uri="{C3380CC4-5D6E-409C-BE32-E72D297353CC}">
              <c16:uniqueId val="{00000009-8014-4E49-A066-A7602FD3D8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{95C88950-767D-4782-9E4D-C22564ECD8AA}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014-4E49-A066-A7602FD3D8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{E4C3E8F1-CA15-40D1-9648-10DD5633E254}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14-4E49-A066-A7602FD3D8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{933FDE96-D9A1-4C5F-A107-9B0C19CB5FB1}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14-4E49-A066-A7602FD3D8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{E498E470-6A38-4949-9509-F0C8C354822D}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14-4E49-A066-A7602FD3D8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{AB4A722E-5BCC-42F4-BFC9-AC63A6DD0393}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14-4E49-A066-A7602FD3D8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{9E7FAD8D-90E2-4247-A1ED-85202BFB8BBF}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014-4E49-A066-A7602FD3D8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{89B79B0B-6873-432B-BAA4-024003D11BB6}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014-4E49-A066-A7602FD3D8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{3A9F31D3-3C8B-4334-8224-D359C6DD0C58}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014-4E49-A066-A7602FD3D8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{EB133E53-9D44-42F5-9138-3C49B76CE1DC}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014-4E49-A066-A7602FD3D8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10.199999999999999</c:v>
                </c:pt>
                <c:pt idx="32">
                  <c:v>10.199999999999999</c:v>
                </c:pt>
              </c:numCache>
            </c:numRef>
          </c:xVal>
          <c:yVal>
            <c:numRef>
              <c:f>公会計指標分析・財政指標組合せ分析表!$BP$77:$DC$77</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8014-4E49-A066-A7602FD3D8ED}"/>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減少傾向であったが、</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年度実施の大型事業（吉備庁舎大規模改修・防災行政無線デジタル化）の地方債の償還が始まり増加に転じた。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対する繰入金は、公共</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に係る地方債を毎年度発行しているため</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横ばいで推移しているが、今後は有田周辺広域圏事務組合の施設更新事業（</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年度完了予定）に伴い増加見込みである。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実質公債費比率は、普通交付税が今後減少見込みであるが、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地方債の元利償還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金も減少傾向になるため、横ばいもしくは微増したあと減少に転じていくと思われる。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年度は緊急自然災害防止対策事業債等で増加したものの、合併特例事業債や臨時財政対策債等の減少幅が大きく減少した。今後も減少傾向になると見込んでいる。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整備事業が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年度で完了し地方債現在高が減少したことにより負担額も減少した。今後は、周辺の農業集落排水施設との統合事業を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年度まで実施するが減少傾向になると見込んでいる。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組合等負担等見込額については、ごみ処理施設改修事業及びし尿処理施設建設事業の影響により増加した。し尿処理施設建設事業は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年度まで続くことから増加傾向となる。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一般職の職員数が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人減小したことにより退職手当支給基本額が減少した。今後も、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職員数を削減していくため、減少する見込みである。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減債基金等に積立を行ったことにより増加している。今後は、普通交付税の減や合併特例債発行終了等の影響により取崩額が増えることが予想され、横ばいか微減方向になると見込んで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については、減少傾向になると見込んでいるが、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引き続き交付税措置の有利な地方債を活用することにより、充当可能財源の確保に努める。</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町税の増収等により、町債減債基金に</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301,413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千円、将来の公共施設更新等の財源を確保するため公共施設整備基金へ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465,919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千円の積み立てを行った。また、ふるさと応援寄附金を原資としてふるさと応援基金へ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553,831</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千円、小水力発電及び太陽光発電の売電収入を原資として循環型社会の構築と自然エネルギー推進基金へ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32,209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千円を積み立てた一方、公共施設整備基金を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297,800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千円、ふるさと応援基金を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264,173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千円取り崩したこと等から、基金全体としては</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765,785</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人口減少の影響等により今後の交付税額減少が見込まれることから、持続可能で健全な財政運営を行うために下記の積立方針に基づき適正な規模の残高を維持していく。減債基金については、将来の地方債の償還額及び任意の繰上償還の実施のため決算剰余金の範囲で積み立てを行っていく。その他の基金については、ふるさと応援基金等の積立原資があるものは所要額を積み立てるとともに、短期的には公共施設整備基金に重点を置き積み立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・公共施設整備基金：社会福祉施設、教育文化施設、環境衛生施設、庁舎及び道路網等の建設、改修、解体撤去に充当するため。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・合併地域振興基金：町の一体性の確保及び均衡ある地域振興に資するため。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・公共施設整備基金：きびドーム大規模改修事業に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千円を取り崩した一方で、将来の公共施設等の更新に必要な財源を確保するため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465,919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円を積み立てたこと等により増加した。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・合併地域振興基金：積立て額は運用利子の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千円のみであり、一体性の確保や地域振興に資する事業に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51,670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・ふるさと応援基金：道路橋りょう大規模修繕事業に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千円、小中学生の外国語学力向上事業に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千円を取り崩した一方で、ふるさと応援寄附金が前年度より増加し、ふるさと応援寄附金及び運用利子分を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553,831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千円を積み立てたこと等により増加した。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・公共施設整備基金：公共施設等総合管理計画に基づき、将来の公共施設更新等に必要な財源を確保するため重点的に積み立てる方針である。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・合併地域振興基金：合併特例債の発行による基金造成は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年度で終了したため、今後は基金残高に留意し、効果的・計画的に活用していく方針である。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・ふるさと応援基金：ふるさと応援寄附金を原資として積み立てる一方、寄附者の意向に沿った事業へ活用するため取り崩していく方針である。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財政調整基金については、基金運用利子分を積み立てたことにより、今年度末では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4,141,479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財政調整基金の残高は、持続可能で健全な財政運営を行うため、また、災害等の突発的な財政需要に備えるために、現在の水準である標準財政規模の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減債基金については、翌年度以降において任意の繰上償還等に備えるため、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301,413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千円を積み立てたことにより、今年度末では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1,346,931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減債基金の残高は、実質公債費比率の動向を注視するとともに、経常一般財源の確保を図るため任意の繰上償還を実施していくことを視野にいれ、地方債残高の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％程度を積立目標として、決算剰余金の範囲内で積み立てていく方針である。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　前年度と比べ０．６ポイント増加しているが、全国及び県平均と比較して低い水準となり、５６．４％となった。しかしながら、有形固定資産全体で新規取得から耐用年数が半分以上経過し老朽化が進行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令和３年度に改訂した公共施設等総合管理計画及び各個別施設計画により長寿命化等や施設の統廃合、資産の除却等を計画的に実施し財政負担の平準化を図っていく。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33</xdr:row>
      <xdr:rowOff>154870</xdr:rowOff>
    </xdr:to>
    <xdr:cxnSp macro="">
      <xdr:nvCxnSpPr>
        <xdr:cNvPr id="69" name="直線コネクタ 68"/>
        <xdr:cNvCxnSpPr/>
      </xdr:nvCxnSpPr>
      <xdr:spPr>
        <a:xfrm flipV="1">
          <a:off x="4760595" y="5600700"/>
          <a:ext cx="1270" cy="98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158697</xdr:rowOff>
    </xdr:from>
    <xdr:ext cx="405111" cy="259045"/>
    <xdr:sp macro="" textlink="">
      <xdr:nvSpPr>
        <xdr:cNvPr id="70" name="有形固定資産減価償却率最小値テキスト"/>
        <xdr:cNvSpPr txBox="1"/>
      </xdr:nvSpPr>
      <xdr:spPr>
        <a:xfrm>
          <a:off x="4813300" y="658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154870</xdr:rowOff>
    </xdr:from>
    <xdr:to>
      <xdr:col>23</xdr:col>
      <xdr:colOff>174625</xdr:colOff>
      <xdr:row>33</xdr:row>
      <xdr:rowOff>154870</xdr:rowOff>
    </xdr:to>
    <xdr:cxnSp macro="">
      <xdr:nvCxnSpPr>
        <xdr:cNvPr id="71" name="直線コネクタ 70"/>
        <xdr:cNvCxnSpPr/>
      </xdr:nvCxnSpPr>
      <xdr:spPr>
        <a:xfrm>
          <a:off x="4673600" y="658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72"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73" name="直線コネクタ 72"/>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29580</xdr:rowOff>
    </xdr:from>
    <xdr:ext cx="405111" cy="259045"/>
    <xdr:sp macro="" textlink="">
      <xdr:nvSpPr>
        <xdr:cNvPr id="74" name="有形固定資産減価償却率平均値テキスト"/>
        <xdr:cNvSpPr txBox="1"/>
      </xdr:nvSpPr>
      <xdr:spPr>
        <a:xfrm>
          <a:off x="4813300" y="611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51153</xdr:rowOff>
    </xdr:from>
    <xdr:to>
      <xdr:col>23</xdr:col>
      <xdr:colOff>136525</xdr:colOff>
      <xdr:row>31</xdr:row>
      <xdr:rowOff>152753</xdr:rowOff>
    </xdr:to>
    <xdr:sp macro="" textlink="">
      <xdr:nvSpPr>
        <xdr:cNvPr id="75" name="フローチャート: 判断 74"/>
        <xdr:cNvSpPr/>
      </xdr:nvSpPr>
      <xdr:spPr>
        <a:xfrm>
          <a:off x="4711700" y="613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78670</xdr:rowOff>
    </xdr:from>
    <xdr:to>
      <xdr:col>19</xdr:col>
      <xdr:colOff>187325</xdr:colOff>
      <xdr:row>31</xdr:row>
      <xdr:rowOff>8820</xdr:rowOff>
    </xdr:to>
    <xdr:sp macro="" textlink="">
      <xdr:nvSpPr>
        <xdr:cNvPr id="76" name="フローチャート: 判断 75"/>
        <xdr:cNvSpPr/>
      </xdr:nvSpPr>
      <xdr:spPr>
        <a:xfrm>
          <a:off x="4000500" y="599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157692</xdr:rowOff>
    </xdr:from>
    <xdr:to>
      <xdr:col>15</xdr:col>
      <xdr:colOff>187325</xdr:colOff>
      <xdr:row>29</xdr:row>
      <xdr:rowOff>87842</xdr:rowOff>
    </xdr:to>
    <xdr:sp macro="" textlink="">
      <xdr:nvSpPr>
        <xdr:cNvPr id="77" name="フローチャート: 判断 76"/>
        <xdr:cNvSpPr/>
      </xdr:nvSpPr>
      <xdr:spPr>
        <a:xfrm>
          <a:off x="3238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137230</xdr:rowOff>
    </xdr:from>
    <xdr:to>
      <xdr:col>11</xdr:col>
      <xdr:colOff>187325</xdr:colOff>
      <xdr:row>28</xdr:row>
      <xdr:rowOff>67380</xdr:rowOff>
    </xdr:to>
    <xdr:sp macro="" textlink="">
      <xdr:nvSpPr>
        <xdr:cNvPr id="78" name="フローチャート: 判断 77"/>
        <xdr:cNvSpPr/>
      </xdr:nvSpPr>
      <xdr:spPr>
        <a:xfrm>
          <a:off x="2476500" y="553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156280</xdr:rowOff>
    </xdr:from>
    <xdr:to>
      <xdr:col>7</xdr:col>
      <xdr:colOff>187325</xdr:colOff>
      <xdr:row>26</xdr:row>
      <xdr:rowOff>86430</xdr:rowOff>
    </xdr:to>
    <xdr:sp macro="" textlink="">
      <xdr:nvSpPr>
        <xdr:cNvPr id="79" name="フローチャート: 判断 78"/>
        <xdr:cNvSpPr/>
      </xdr:nvSpPr>
      <xdr:spPr>
        <a:xfrm>
          <a:off x="1714500" y="52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5" name="楕円 84"/>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102252</xdr:rowOff>
    </xdr:from>
    <xdr:ext cx="405111" cy="259045"/>
    <xdr:sp macro="" textlink="">
      <xdr:nvSpPr>
        <xdr:cNvPr id="86" name="有形固定資産減価償却率該当値テキスト"/>
        <xdr:cNvSpPr txBox="1"/>
      </xdr:nvSpPr>
      <xdr:spPr>
        <a:xfrm>
          <a:off x="48133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77258</xdr:rowOff>
    </xdr:from>
    <xdr:to>
      <xdr:col>19</xdr:col>
      <xdr:colOff>187325</xdr:colOff>
      <xdr:row>28</xdr:row>
      <xdr:rowOff>7408</xdr:rowOff>
    </xdr:to>
    <xdr:sp macro="" textlink="">
      <xdr:nvSpPr>
        <xdr:cNvPr id="87" name="楕円 86"/>
        <xdr:cNvSpPr/>
      </xdr:nvSpPr>
      <xdr:spPr>
        <a:xfrm>
          <a:off x="4000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128058</xdr:rowOff>
    </xdr:from>
    <xdr:to>
      <xdr:col>23</xdr:col>
      <xdr:colOff>85725</xdr:colOff>
      <xdr:row>28</xdr:row>
      <xdr:rowOff>28575</xdr:rowOff>
    </xdr:to>
    <xdr:cxnSp macro="">
      <xdr:nvCxnSpPr>
        <xdr:cNvPr id="88" name="直線コネクタ 87"/>
        <xdr:cNvCxnSpPr/>
      </xdr:nvCxnSpPr>
      <xdr:spPr>
        <a:xfrm>
          <a:off x="4051300" y="552873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77258</xdr:rowOff>
    </xdr:from>
    <xdr:to>
      <xdr:col>15</xdr:col>
      <xdr:colOff>187325</xdr:colOff>
      <xdr:row>28</xdr:row>
      <xdr:rowOff>7408</xdr:rowOff>
    </xdr:to>
    <xdr:sp macro="" textlink="">
      <xdr:nvSpPr>
        <xdr:cNvPr id="89" name="楕円 88"/>
        <xdr:cNvSpPr/>
      </xdr:nvSpPr>
      <xdr:spPr>
        <a:xfrm>
          <a:off x="3238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27</xdr:row>
      <xdr:rowOff>128058</xdr:rowOff>
    </xdr:to>
    <xdr:cxnSp macro="">
      <xdr:nvCxnSpPr>
        <xdr:cNvPr id="90" name="直線コネクタ 89"/>
        <xdr:cNvCxnSpPr/>
      </xdr:nvCxnSpPr>
      <xdr:spPr>
        <a:xfrm>
          <a:off x="3289300" y="55287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80786</xdr:rowOff>
    </xdr:from>
    <xdr:to>
      <xdr:col>11</xdr:col>
      <xdr:colOff>187325</xdr:colOff>
      <xdr:row>27</xdr:row>
      <xdr:rowOff>10936</xdr:rowOff>
    </xdr:to>
    <xdr:sp macro="" textlink="">
      <xdr:nvSpPr>
        <xdr:cNvPr id="91" name="楕円 90"/>
        <xdr:cNvSpPr/>
      </xdr:nvSpPr>
      <xdr:spPr>
        <a:xfrm>
          <a:off x="2476500" y="5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131586</xdr:rowOff>
    </xdr:from>
    <xdr:to>
      <xdr:col>15</xdr:col>
      <xdr:colOff>136525</xdr:colOff>
      <xdr:row>27</xdr:row>
      <xdr:rowOff>128058</xdr:rowOff>
    </xdr:to>
    <xdr:cxnSp macro="">
      <xdr:nvCxnSpPr>
        <xdr:cNvPr id="92" name="直線コネクタ 91"/>
        <xdr:cNvCxnSpPr/>
      </xdr:nvCxnSpPr>
      <xdr:spPr>
        <a:xfrm>
          <a:off x="2527300" y="5360811"/>
          <a:ext cx="76200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120297</xdr:rowOff>
    </xdr:from>
    <xdr:to>
      <xdr:col>7</xdr:col>
      <xdr:colOff>187325</xdr:colOff>
      <xdr:row>26</xdr:row>
      <xdr:rowOff>50447</xdr:rowOff>
    </xdr:to>
    <xdr:sp macro="" textlink="">
      <xdr:nvSpPr>
        <xdr:cNvPr id="93" name="楕円 92"/>
        <xdr:cNvSpPr/>
      </xdr:nvSpPr>
      <xdr:spPr>
        <a:xfrm>
          <a:off x="1714500" y="5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171097</xdr:rowOff>
    </xdr:from>
    <xdr:to>
      <xdr:col>11</xdr:col>
      <xdr:colOff>136525</xdr:colOff>
      <xdr:row>26</xdr:row>
      <xdr:rowOff>131586</xdr:rowOff>
    </xdr:to>
    <xdr:cxnSp macro="">
      <xdr:nvCxnSpPr>
        <xdr:cNvPr id="94" name="直線コネクタ 93"/>
        <xdr:cNvCxnSpPr/>
      </xdr:nvCxnSpPr>
      <xdr:spPr>
        <a:xfrm>
          <a:off x="1765300" y="5228872"/>
          <a:ext cx="762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171397</xdr:rowOff>
    </xdr:from>
    <xdr:ext cx="405111" cy="259045"/>
    <xdr:sp macro="" textlink="">
      <xdr:nvSpPr>
        <xdr:cNvPr id="95" name="n_1aveValue有形固定資産減価償却率"/>
        <xdr:cNvSpPr txBox="1"/>
      </xdr:nvSpPr>
      <xdr:spPr>
        <a:xfrm>
          <a:off x="3836044" y="608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78969</xdr:rowOff>
    </xdr:from>
    <xdr:ext cx="405111" cy="259045"/>
    <xdr:sp macro="" textlink="">
      <xdr:nvSpPr>
        <xdr:cNvPr id="96" name="n_2aveValue有形固定資産減価償却率"/>
        <xdr:cNvSpPr txBox="1"/>
      </xdr:nvSpPr>
      <xdr:spPr>
        <a:xfrm>
          <a:off x="30867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58507</xdr:rowOff>
    </xdr:from>
    <xdr:ext cx="405111" cy="259045"/>
    <xdr:sp macro="" textlink="">
      <xdr:nvSpPr>
        <xdr:cNvPr id="97" name="n_3aveValue有形固定資産減価償却率"/>
        <xdr:cNvSpPr txBox="1"/>
      </xdr:nvSpPr>
      <xdr:spPr>
        <a:xfrm>
          <a:off x="2324744" y="563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77557</xdr:rowOff>
    </xdr:from>
    <xdr:ext cx="405111" cy="259045"/>
    <xdr:sp macro="" textlink="">
      <xdr:nvSpPr>
        <xdr:cNvPr id="98" name="n_4aveValue有形固定資産減価償却率"/>
        <xdr:cNvSpPr txBox="1"/>
      </xdr:nvSpPr>
      <xdr:spPr>
        <a:xfrm>
          <a:off x="1562744" y="530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23935</xdr:rowOff>
    </xdr:from>
    <xdr:ext cx="405111" cy="259045"/>
    <xdr:sp macro="" textlink="">
      <xdr:nvSpPr>
        <xdr:cNvPr id="99" name="n_1mainValue有形固定資産減価償却率"/>
        <xdr:cNvSpPr txBox="1"/>
      </xdr:nvSpPr>
      <xdr:spPr>
        <a:xfrm>
          <a:off x="38360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23935</xdr:rowOff>
    </xdr:from>
    <xdr:ext cx="405111" cy="259045"/>
    <xdr:sp macro="" textlink="">
      <xdr:nvSpPr>
        <xdr:cNvPr id="100" name="n_2mainValue有形固定資産減価償却率"/>
        <xdr:cNvSpPr txBox="1"/>
      </xdr:nvSpPr>
      <xdr:spPr>
        <a:xfrm>
          <a:off x="3086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27463</xdr:rowOff>
    </xdr:from>
    <xdr:ext cx="405111" cy="259045"/>
    <xdr:sp macro="" textlink="">
      <xdr:nvSpPr>
        <xdr:cNvPr id="101" name="n_3mainValue有形固定資産減価償却率"/>
        <xdr:cNvSpPr txBox="1"/>
      </xdr:nvSpPr>
      <xdr:spPr>
        <a:xfrm>
          <a:off x="2324744" y="508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66974</xdr:rowOff>
    </xdr:from>
    <xdr:ext cx="405111" cy="259045"/>
    <xdr:sp macro="" textlink="">
      <xdr:nvSpPr>
        <xdr:cNvPr id="102" name="n_4mainValue有形固定資産減価償却率"/>
        <xdr:cNvSpPr txBox="1"/>
      </xdr:nvSpPr>
      <xdr:spPr>
        <a:xfrm>
          <a:off x="1562744" y="49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債務償還比率は、全国平均、県平均と比較して低い水準であり、また類似団体では最も低い水準となり、昨年度より１０９ポイント減少した。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要因としては、地方債の新規発行額の抑制により地方債現在高の減少したことや、基金の充当可能財源が増加した結果である。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一部事務組合の事業実施等により、将来負担額が増加しており、今後もその傾向であるため、全体の地方債現在高の推移について注視し計画的な事業をしていくとともに経常経費の削減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6" name="テキスト ボックス 12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124485</xdr:rowOff>
    </xdr:from>
    <xdr:to>
      <xdr:col>76</xdr:col>
      <xdr:colOff>21589</xdr:colOff>
      <xdr:row>28</xdr:row>
      <xdr:rowOff>124003</xdr:rowOff>
    </xdr:to>
    <xdr:cxnSp macro="">
      <xdr:nvCxnSpPr>
        <xdr:cNvPr id="130" name="直線コネクタ 129"/>
        <xdr:cNvCxnSpPr/>
      </xdr:nvCxnSpPr>
      <xdr:spPr>
        <a:xfrm flipV="1">
          <a:off x="14793595" y="5353710"/>
          <a:ext cx="1269" cy="34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127830</xdr:rowOff>
    </xdr:from>
    <xdr:ext cx="469744" cy="259045"/>
    <xdr:sp macro="" textlink="">
      <xdr:nvSpPr>
        <xdr:cNvPr id="131" name="債務償還比率最小値テキスト"/>
        <xdr:cNvSpPr txBox="1"/>
      </xdr:nvSpPr>
      <xdr:spPr>
        <a:xfrm>
          <a:off x="14846300" y="56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124003</xdr:rowOff>
    </xdr:from>
    <xdr:to>
      <xdr:col>76</xdr:col>
      <xdr:colOff>111125</xdr:colOff>
      <xdr:row>28</xdr:row>
      <xdr:rowOff>124003</xdr:rowOff>
    </xdr:to>
    <xdr:cxnSp macro="">
      <xdr:nvCxnSpPr>
        <xdr:cNvPr id="132" name="直線コネクタ 131"/>
        <xdr:cNvCxnSpPr/>
      </xdr:nvCxnSpPr>
      <xdr:spPr>
        <a:xfrm>
          <a:off x="14706600" y="56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71162</xdr:rowOff>
    </xdr:from>
    <xdr:ext cx="469744" cy="259045"/>
    <xdr:sp macro="" textlink="">
      <xdr:nvSpPr>
        <xdr:cNvPr id="133" name="債務償還比率最大値テキスト"/>
        <xdr:cNvSpPr txBox="1"/>
      </xdr:nvSpPr>
      <xdr:spPr>
        <a:xfrm>
          <a:off x="14846300" y="51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124485</xdr:rowOff>
    </xdr:from>
    <xdr:to>
      <xdr:col>76</xdr:col>
      <xdr:colOff>111125</xdr:colOff>
      <xdr:row>26</xdr:row>
      <xdr:rowOff>124485</xdr:rowOff>
    </xdr:to>
    <xdr:cxnSp macro="">
      <xdr:nvCxnSpPr>
        <xdr:cNvPr id="134" name="直線コネクタ 133"/>
        <xdr:cNvCxnSpPr/>
      </xdr:nvCxnSpPr>
      <xdr:spPr>
        <a:xfrm>
          <a:off x="14706600" y="535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26611</xdr:rowOff>
    </xdr:from>
    <xdr:ext cx="469744" cy="259045"/>
    <xdr:sp macro="" textlink="">
      <xdr:nvSpPr>
        <xdr:cNvPr id="135" name="債務償還比率平均値テキスト"/>
        <xdr:cNvSpPr txBox="1"/>
      </xdr:nvSpPr>
      <xdr:spPr>
        <a:xfrm>
          <a:off x="14846300" y="542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48184</xdr:rowOff>
    </xdr:from>
    <xdr:to>
      <xdr:col>76</xdr:col>
      <xdr:colOff>73025</xdr:colOff>
      <xdr:row>27</xdr:row>
      <xdr:rowOff>149784</xdr:rowOff>
    </xdr:to>
    <xdr:sp macro="" textlink="">
      <xdr:nvSpPr>
        <xdr:cNvPr id="136" name="フローチャート: 判断 135"/>
        <xdr:cNvSpPr/>
      </xdr:nvSpPr>
      <xdr:spPr>
        <a:xfrm>
          <a:off x="14744700" y="54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116332</xdr:rowOff>
    </xdr:from>
    <xdr:to>
      <xdr:col>72</xdr:col>
      <xdr:colOff>123825</xdr:colOff>
      <xdr:row>31</xdr:row>
      <xdr:rowOff>46482</xdr:rowOff>
    </xdr:to>
    <xdr:sp macro="" textlink="">
      <xdr:nvSpPr>
        <xdr:cNvPr id="137" name="フローチャート: 判断 136"/>
        <xdr:cNvSpPr/>
      </xdr:nvSpPr>
      <xdr:spPr>
        <a:xfrm>
          <a:off x="14033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136144</xdr:rowOff>
    </xdr:from>
    <xdr:to>
      <xdr:col>68</xdr:col>
      <xdr:colOff>123825</xdr:colOff>
      <xdr:row>33</xdr:row>
      <xdr:rowOff>66294</xdr:rowOff>
    </xdr:to>
    <xdr:sp macro="" textlink="">
      <xdr:nvSpPr>
        <xdr:cNvPr id="138" name="フローチャート: 判断 137"/>
        <xdr:cNvSpPr/>
      </xdr:nvSpPr>
      <xdr:spPr>
        <a:xfrm>
          <a:off x="13271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167665</xdr:rowOff>
    </xdr:from>
    <xdr:to>
      <xdr:col>64</xdr:col>
      <xdr:colOff>123825</xdr:colOff>
      <xdr:row>33</xdr:row>
      <xdr:rowOff>97816</xdr:rowOff>
    </xdr:to>
    <xdr:sp macro="" textlink="">
      <xdr:nvSpPr>
        <xdr:cNvPr id="139" name="フローチャート: 判断 138"/>
        <xdr:cNvSpPr/>
      </xdr:nvSpPr>
      <xdr:spPr>
        <a:xfrm>
          <a:off x="12509500" y="64255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133121</xdr:rowOff>
    </xdr:from>
    <xdr:to>
      <xdr:col>60</xdr:col>
      <xdr:colOff>123825</xdr:colOff>
      <xdr:row>33</xdr:row>
      <xdr:rowOff>63271</xdr:rowOff>
    </xdr:to>
    <xdr:sp macro="" textlink="">
      <xdr:nvSpPr>
        <xdr:cNvPr id="140" name="フローチャート: 判断 139"/>
        <xdr:cNvSpPr/>
      </xdr:nvSpPr>
      <xdr:spPr>
        <a:xfrm>
          <a:off x="11747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73685</xdr:rowOff>
    </xdr:from>
    <xdr:to>
      <xdr:col>76</xdr:col>
      <xdr:colOff>73025</xdr:colOff>
      <xdr:row>27</xdr:row>
      <xdr:rowOff>3835</xdr:rowOff>
    </xdr:to>
    <xdr:sp macro="" textlink="">
      <xdr:nvSpPr>
        <xdr:cNvPr id="146" name="楕円 145"/>
        <xdr:cNvSpPr/>
      </xdr:nvSpPr>
      <xdr:spPr>
        <a:xfrm>
          <a:off x="14744700" y="5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26712</xdr:rowOff>
    </xdr:from>
    <xdr:ext cx="469744" cy="259045"/>
    <xdr:sp macro="" textlink="">
      <xdr:nvSpPr>
        <xdr:cNvPr id="147" name="債務償還比率該当値テキスト"/>
        <xdr:cNvSpPr txBox="1"/>
      </xdr:nvSpPr>
      <xdr:spPr>
        <a:xfrm>
          <a:off x="14846300" y="5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29997</xdr:rowOff>
    </xdr:from>
    <xdr:to>
      <xdr:col>72</xdr:col>
      <xdr:colOff>123825</xdr:colOff>
      <xdr:row>29</xdr:row>
      <xdr:rowOff>131597</xdr:rowOff>
    </xdr:to>
    <xdr:sp macro="" textlink="">
      <xdr:nvSpPr>
        <xdr:cNvPr id="148" name="楕円 147"/>
        <xdr:cNvSpPr/>
      </xdr:nvSpPr>
      <xdr:spPr>
        <a:xfrm>
          <a:off x="14033500" y="57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124485</xdr:rowOff>
    </xdr:from>
    <xdr:to>
      <xdr:col>76</xdr:col>
      <xdr:colOff>22225</xdr:colOff>
      <xdr:row>29</xdr:row>
      <xdr:rowOff>80797</xdr:rowOff>
    </xdr:to>
    <xdr:cxnSp macro="">
      <xdr:nvCxnSpPr>
        <xdr:cNvPr id="149" name="直線コネクタ 148"/>
        <xdr:cNvCxnSpPr/>
      </xdr:nvCxnSpPr>
      <xdr:spPr>
        <a:xfrm flipV="1">
          <a:off x="14084300" y="5353710"/>
          <a:ext cx="711200" cy="4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118516</xdr:rowOff>
    </xdr:from>
    <xdr:to>
      <xdr:col>68</xdr:col>
      <xdr:colOff>123825</xdr:colOff>
      <xdr:row>30</xdr:row>
      <xdr:rowOff>48666</xdr:rowOff>
    </xdr:to>
    <xdr:sp macro="" textlink="">
      <xdr:nvSpPr>
        <xdr:cNvPr id="150" name="楕円 149"/>
        <xdr:cNvSpPr/>
      </xdr:nvSpPr>
      <xdr:spPr>
        <a:xfrm>
          <a:off x="13271500" y="58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80797</xdr:rowOff>
    </xdr:from>
    <xdr:to>
      <xdr:col>72</xdr:col>
      <xdr:colOff>73025</xdr:colOff>
      <xdr:row>29</xdr:row>
      <xdr:rowOff>169316</xdr:rowOff>
    </xdr:to>
    <xdr:cxnSp macro="">
      <xdr:nvCxnSpPr>
        <xdr:cNvPr id="151" name="直線コネクタ 150"/>
        <xdr:cNvCxnSpPr/>
      </xdr:nvCxnSpPr>
      <xdr:spPr>
        <a:xfrm flipV="1">
          <a:off x="13322300" y="5824372"/>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86969</xdr:rowOff>
    </xdr:from>
    <xdr:to>
      <xdr:col>64</xdr:col>
      <xdr:colOff>123825</xdr:colOff>
      <xdr:row>31</xdr:row>
      <xdr:rowOff>17119</xdr:rowOff>
    </xdr:to>
    <xdr:sp macro="" textlink="">
      <xdr:nvSpPr>
        <xdr:cNvPr id="152" name="楕円 151"/>
        <xdr:cNvSpPr/>
      </xdr:nvSpPr>
      <xdr:spPr>
        <a:xfrm>
          <a:off x="12509500" y="60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169316</xdr:rowOff>
    </xdr:from>
    <xdr:to>
      <xdr:col>68</xdr:col>
      <xdr:colOff>73025</xdr:colOff>
      <xdr:row>30</xdr:row>
      <xdr:rowOff>137769</xdr:rowOff>
    </xdr:to>
    <xdr:cxnSp macro="">
      <xdr:nvCxnSpPr>
        <xdr:cNvPr id="153" name="直線コネクタ 152"/>
        <xdr:cNvCxnSpPr/>
      </xdr:nvCxnSpPr>
      <xdr:spPr>
        <a:xfrm flipV="1">
          <a:off x="12560300" y="5912891"/>
          <a:ext cx="762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21336</xdr:rowOff>
    </xdr:from>
    <xdr:to>
      <xdr:col>60</xdr:col>
      <xdr:colOff>123825</xdr:colOff>
      <xdr:row>30</xdr:row>
      <xdr:rowOff>122936</xdr:rowOff>
    </xdr:to>
    <xdr:sp macro="" textlink="">
      <xdr:nvSpPr>
        <xdr:cNvPr id="154" name="楕円 153"/>
        <xdr:cNvSpPr/>
      </xdr:nvSpPr>
      <xdr:spPr>
        <a:xfrm>
          <a:off x="11747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72136</xdr:rowOff>
    </xdr:from>
    <xdr:to>
      <xdr:col>64</xdr:col>
      <xdr:colOff>73025</xdr:colOff>
      <xdr:row>30</xdr:row>
      <xdr:rowOff>137769</xdr:rowOff>
    </xdr:to>
    <xdr:cxnSp macro="">
      <xdr:nvCxnSpPr>
        <xdr:cNvPr id="155" name="直線コネクタ 154"/>
        <xdr:cNvCxnSpPr/>
      </xdr:nvCxnSpPr>
      <xdr:spPr>
        <a:xfrm>
          <a:off x="11798300" y="5987161"/>
          <a:ext cx="762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37609</xdr:rowOff>
    </xdr:from>
    <xdr:ext cx="469744" cy="259045"/>
    <xdr:sp macro="" textlink="">
      <xdr:nvSpPr>
        <xdr:cNvPr id="156" name="n_1aveValue債務償還比率"/>
        <xdr:cNvSpPr txBox="1"/>
      </xdr:nvSpPr>
      <xdr:spPr>
        <a:xfrm>
          <a:off x="13836727"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57421</xdr:rowOff>
    </xdr:from>
    <xdr:ext cx="469744" cy="259045"/>
    <xdr:sp macro="" textlink="">
      <xdr:nvSpPr>
        <xdr:cNvPr id="157" name="n_2aveValue債務償還比率"/>
        <xdr:cNvSpPr txBox="1"/>
      </xdr:nvSpPr>
      <xdr:spPr>
        <a:xfrm>
          <a:off x="13087427"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88943</xdr:rowOff>
    </xdr:from>
    <xdr:ext cx="469744" cy="259045"/>
    <xdr:sp macro="" textlink="">
      <xdr:nvSpPr>
        <xdr:cNvPr id="158" name="n_3aveValue債務償還比率"/>
        <xdr:cNvSpPr txBox="1"/>
      </xdr:nvSpPr>
      <xdr:spPr>
        <a:xfrm>
          <a:off x="12325427" y="65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54398</xdr:rowOff>
    </xdr:from>
    <xdr:ext cx="469744" cy="259045"/>
    <xdr:sp macro="" textlink="">
      <xdr:nvSpPr>
        <xdr:cNvPr id="159" name="n_4aveValue債務償還比率"/>
        <xdr:cNvSpPr txBox="1"/>
      </xdr:nvSpPr>
      <xdr:spPr>
        <a:xfrm>
          <a:off x="11563427" y="64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148124</xdr:rowOff>
    </xdr:from>
    <xdr:ext cx="469744" cy="259045"/>
    <xdr:sp macro="" textlink="">
      <xdr:nvSpPr>
        <xdr:cNvPr id="160" name="n_1mainValue債務償還比率"/>
        <xdr:cNvSpPr txBox="1"/>
      </xdr:nvSpPr>
      <xdr:spPr>
        <a:xfrm>
          <a:off x="13836727" y="55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65193</xdr:rowOff>
    </xdr:from>
    <xdr:ext cx="469744" cy="259045"/>
    <xdr:sp macro="" textlink="">
      <xdr:nvSpPr>
        <xdr:cNvPr id="161" name="n_2mainValue債務償還比率"/>
        <xdr:cNvSpPr txBox="1"/>
      </xdr:nvSpPr>
      <xdr:spPr>
        <a:xfrm>
          <a:off x="13087427" y="56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33646</xdr:rowOff>
    </xdr:from>
    <xdr:ext cx="469744" cy="259045"/>
    <xdr:sp macro="" textlink="">
      <xdr:nvSpPr>
        <xdr:cNvPr id="162" name="n_3mainValue債務償還比率"/>
        <xdr:cNvSpPr txBox="1"/>
      </xdr:nvSpPr>
      <xdr:spPr>
        <a:xfrm>
          <a:off x="12325427" y="57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139463</xdr:rowOff>
    </xdr:from>
    <xdr:ext cx="469744" cy="259045"/>
    <xdr:sp macro="" textlink="">
      <xdr:nvSpPr>
        <xdr:cNvPr id="163" name="n_4mainValue債務償還比率"/>
        <xdr:cNvSpPr txBox="1"/>
      </xdr:nvSpPr>
      <xdr:spPr>
        <a:xfrm>
          <a:off x="11563427" y="57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11430</xdr:rowOff>
    </xdr:to>
    <xdr:cxnSp macro="">
      <xdr:nvCxnSpPr>
        <xdr:cNvPr id="57" name="直線コネクタ 56"/>
        <xdr:cNvCxnSpPr/>
      </xdr:nvCxnSpPr>
      <xdr:spPr>
        <a:xfrm flipV="1">
          <a:off x="46348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15257</xdr:rowOff>
    </xdr:from>
    <xdr:ext cx="405111" cy="259045"/>
    <xdr:sp macro="" textlink="">
      <xdr:nvSpPr>
        <xdr:cNvPr id="58" name="【道路】&#10;有形固定資産減価償却率最小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xdr:rowOff>
    </xdr:from>
    <xdr:to>
      <xdr:col>24</xdr:col>
      <xdr:colOff>152400</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60"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2" name="【道路】&#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3" name="フローチャート: 判断 62"/>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5" name="フローチャート: 判断 64"/>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158750</xdr:rowOff>
    </xdr:from>
    <xdr:to>
      <xdr:col>10</xdr:col>
      <xdr:colOff>165100</xdr:colOff>
      <xdr:row>36</xdr:row>
      <xdr:rowOff>88900</xdr:rowOff>
    </xdr:to>
    <xdr:sp macro="" textlink="">
      <xdr:nvSpPr>
        <xdr:cNvPr id="66" name="フローチャート: 判断 65"/>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67310</xdr:rowOff>
    </xdr:from>
    <xdr:to>
      <xdr:col>24</xdr:col>
      <xdr:colOff>114300</xdr:colOff>
      <xdr:row>33</xdr:row>
      <xdr:rowOff>168910</xdr:rowOff>
    </xdr:to>
    <xdr:sp macro="" textlink="">
      <xdr:nvSpPr>
        <xdr:cNvPr id="73" name="楕円 72"/>
        <xdr:cNvSpPr/>
      </xdr:nvSpPr>
      <xdr:spPr>
        <a:xfrm>
          <a:off x="4584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20337</xdr:rowOff>
    </xdr:from>
    <xdr:ext cx="405111" cy="259045"/>
    <xdr:sp macro="" textlink="">
      <xdr:nvSpPr>
        <xdr:cNvPr id="74" name="【道路】&#10;有形固定資産減価償却率該当値テキスト"/>
        <xdr:cNvSpPr txBox="1"/>
      </xdr:nvSpPr>
      <xdr:spPr>
        <a:xfrm>
          <a:off x="4673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139700</xdr:rowOff>
    </xdr:from>
    <xdr:to>
      <xdr:col>20</xdr:col>
      <xdr:colOff>38100</xdr:colOff>
      <xdr:row>33</xdr:row>
      <xdr:rowOff>69850</xdr:rowOff>
    </xdr:to>
    <xdr:sp macro="" textlink="">
      <xdr:nvSpPr>
        <xdr:cNvPr id="75" name="楕円 74"/>
        <xdr:cNvSpPr/>
      </xdr:nvSpPr>
      <xdr:spPr>
        <a:xfrm>
          <a:off x="3746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19050</xdr:rowOff>
    </xdr:from>
    <xdr:to>
      <xdr:col>24</xdr:col>
      <xdr:colOff>63500</xdr:colOff>
      <xdr:row>33</xdr:row>
      <xdr:rowOff>118110</xdr:rowOff>
    </xdr:to>
    <xdr:cxnSp macro="">
      <xdr:nvCxnSpPr>
        <xdr:cNvPr id="76" name="直線コネクタ 75"/>
        <xdr:cNvCxnSpPr/>
      </xdr:nvCxnSpPr>
      <xdr:spPr>
        <a:xfrm>
          <a:off x="3797300" y="5676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33020</xdr:rowOff>
    </xdr:from>
    <xdr:to>
      <xdr:col>15</xdr:col>
      <xdr:colOff>101600</xdr:colOff>
      <xdr:row>34</xdr:row>
      <xdr:rowOff>134620</xdr:rowOff>
    </xdr:to>
    <xdr:sp macro="" textlink="">
      <xdr:nvSpPr>
        <xdr:cNvPr id="77" name="楕円 76"/>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19050</xdr:rowOff>
    </xdr:from>
    <xdr:to>
      <xdr:col>19</xdr:col>
      <xdr:colOff>177800</xdr:colOff>
      <xdr:row>34</xdr:row>
      <xdr:rowOff>83820</xdr:rowOff>
    </xdr:to>
    <xdr:cxnSp macro="">
      <xdr:nvCxnSpPr>
        <xdr:cNvPr id="78" name="直線コネクタ 77"/>
        <xdr:cNvCxnSpPr/>
      </xdr:nvCxnSpPr>
      <xdr:spPr>
        <a:xfrm flipV="1">
          <a:off x="2908300" y="5676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83820</xdr:rowOff>
    </xdr:from>
    <xdr:to>
      <xdr:col>15</xdr:col>
      <xdr:colOff>50800</xdr:colOff>
      <xdr:row>34</xdr:row>
      <xdr:rowOff>152400</xdr:rowOff>
    </xdr:to>
    <xdr:cxnSp macro="">
      <xdr:nvCxnSpPr>
        <xdr:cNvPr id="80" name="直線コネクタ 79"/>
        <xdr:cNvCxnSpPr/>
      </xdr:nvCxnSpPr>
      <xdr:spPr>
        <a:xfrm flipV="1">
          <a:off x="2019300" y="591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81" name="楕円 80"/>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152400</xdr:rowOff>
    </xdr:from>
    <xdr:to>
      <xdr:col>10</xdr:col>
      <xdr:colOff>114300</xdr:colOff>
      <xdr:row>36</xdr:row>
      <xdr:rowOff>106680</xdr:rowOff>
    </xdr:to>
    <xdr:cxnSp macro="">
      <xdr:nvCxnSpPr>
        <xdr:cNvPr id="82" name="直線コネクタ 81"/>
        <xdr:cNvCxnSpPr/>
      </xdr:nvCxnSpPr>
      <xdr:spPr>
        <a:xfrm flipV="1">
          <a:off x="1130300" y="59817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4" name="n_2aveValue【道路】&#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80027</xdr:rowOff>
    </xdr:from>
    <xdr:ext cx="405111" cy="259045"/>
    <xdr:sp macro="" textlink="">
      <xdr:nvSpPr>
        <xdr:cNvPr id="85" name="n_3aveValue【道路】&#10;有形固定資産減価償却率"/>
        <xdr:cNvSpPr txBox="1"/>
      </xdr:nvSpPr>
      <xdr:spPr>
        <a:xfrm>
          <a:off x="1816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6" name="n_4ave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86377</xdr:rowOff>
    </xdr:from>
    <xdr:ext cx="405111" cy="259045"/>
    <xdr:sp macro="" textlink="">
      <xdr:nvSpPr>
        <xdr:cNvPr id="87" name="n_1mainValue【道路】&#10;有形固定資産減価償却率"/>
        <xdr:cNvSpPr txBox="1"/>
      </xdr:nvSpPr>
      <xdr:spPr>
        <a:xfrm>
          <a:off x="35820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8" name="n_2mainValue【道路】&#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9" name="n_3mainValue【道路】&#10;有形固定資産減価償却率"/>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148607</xdr:rowOff>
    </xdr:from>
    <xdr:ext cx="405111" cy="259045"/>
    <xdr:sp macro="" textlink="">
      <xdr:nvSpPr>
        <xdr:cNvPr id="90" name="n_4mainValue【道路】&#10;有形固定資産減価償却率"/>
        <xdr:cNvSpPr txBox="1"/>
      </xdr:nvSpPr>
      <xdr:spPr>
        <a:xfrm>
          <a:off x="927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164864</xdr:rowOff>
    </xdr:from>
    <xdr:to>
      <xdr:col>54</xdr:col>
      <xdr:colOff>189865</xdr:colOff>
      <xdr:row>41</xdr:row>
      <xdr:rowOff>107877</xdr:rowOff>
    </xdr:to>
    <xdr:cxnSp macro="">
      <xdr:nvCxnSpPr>
        <xdr:cNvPr id="117" name="直線コネクタ 116"/>
        <xdr:cNvCxnSpPr/>
      </xdr:nvCxnSpPr>
      <xdr:spPr>
        <a:xfrm flipV="1">
          <a:off x="10476865" y="5651264"/>
          <a:ext cx="0" cy="148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111704</xdr:rowOff>
    </xdr:from>
    <xdr:ext cx="534377" cy="259045"/>
    <xdr:sp macro="" textlink="">
      <xdr:nvSpPr>
        <xdr:cNvPr id="118" name="【道路】&#10;一人当たり延長最小値テキスト"/>
        <xdr:cNvSpPr txBox="1"/>
      </xdr:nvSpPr>
      <xdr:spPr>
        <a:xfrm>
          <a:off x="10515600" y="71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107877</xdr:rowOff>
    </xdr:from>
    <xdr:to>
      <xdr:col>55</xdr:col>
      <xdr:colOff>88900</xdr:colOff>
      <xdr:row>41</xdr:row>
      <xdr:rowOff>107877</xdr:rowOff>
    </xdr:to>
    <xdr:cxnSp macro="">
      <xdr:nvCxnSpPr>
        <xdr:cNvPr id="119" name="直線コネクタ 118"/>
        <xdr:cNvCxnSpPr/>
      </xdr:nvCxnSpPr>
      <xdr:spPr>
        <a:xfrm>
          <a:off x="10388600" y="71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111541</xdr:rowOff>
    </xdr:from>
    <xdr:ext cx="534377" cy="259045"/>
    <xdr:sp macro="" textlink="">
      <xdr:nvSpPr>
        <xdr:cNvPr id="120" name="【道路】&#10;一人当たり延長最大値テキスト"/>
        <xdr:cNvSpPr txBox="1"/>
      </xdr:nvSpPr>
      <xdr:spPr>
        <a:xfrm>
          <a:off x="10515600" y="5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164864</xdr:rowOff>
    </xdr:from>
    <xdr:to>
      <xdr:col>55</xdr:col>
      <xdr:colOff>88900</xdr:colOff>
      <xdr:row>32</xdr:row>
      <xdr:rowOff>164864</xdr:rowOff>
    </xdr:to>
    <xdr:cxnSp macro="">
      <xdr:nvCxnSpPr>
        <xdr:cNvPr id="121" name="直線コネクタ 120"/>
        <xdr:cNvCxnSpPr/>
      </xdr:nvCxnSpPr>
      <xdr:spPr>
        <a:xfrm>
          <a:off x="10388600" y="565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38443</xdr:rowOff>
    </xdr:from>
    <xdr:ext cx="534377" cy="259045"/>
    <xdr:sp macro="" textlink="">
      <xdr:nvSpPr>
        <xdr:cNvPr id="122" name="【道路】&#10;一人当たり延長平均値テキスト"/>
        <xdr:cNvSpPr txBox="1"/>
      </xdr:nvSpPr>
      <xdr:spPr>
        <a:xfrm>
          <a:off x="10515600" y="603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60016</xdr:rowOff>
    </xdr:from>
    <xdr:to>
      <xdr:col>55</xdr:col>
      <xdr:colOff>50800</xdr:colOff>
      <xdr:row>35</xdr:row>
      <xdr:rowOff>161616</xdr:rowOff>
    </xdr:to>
    <xdr:sp macro="" textlink="">
      <xdr:nvSpPr>
        <xdr:cNvPr id="123" name="フローチャート: 判断 122"/>
        <xdr:cNvSpPr/>
      </xdr:nvSpPr>
      <xdr:spPr>
        <a:xfrm>
          <a:off x="10426700" y="60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150314</xdr:rowOff>
    </xdr:from>
    <xdr:to>
      <xdr:col>50</xdr:col>
      <xdr:colOff>165100</xdr:colOff>
      <xdr:row>36</xdr:row>
      <xdr:rowOff>80464</xdr:rowOff>
    </xdr:to>
    <xdr:sp macro="" textlink="">
      <xdr:nvSpPr>
        <xdr:cNvPr id="124" name="フローチャート: 判断 123"/>
        <xdr:cNvSpPr/>
      </xdr:nvSpPr>
      <xdr:spPr>
        <a:xfrm>
          <a:off x="95885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34217</xdr:rowOff>
    </xdr:from>
    <xdr:to>
      <xdr:col>46</xdr:col>
      <xdr:colOff>38100</xdr:colOff>
      <xdr:row>37</xdr:row>
      <xdr:rowOff>135817</xdr:rowOff>
    </xdr:to>
    <xdr:sp macro="" textlink="">
      <xdr:nvSpPr>
        <xdr:cNvPr id="125" name="フローチャート: 判断 124"/>
        <xdr:cNvSpPr/>
      </xdr:nvSpPr>
      <xdr:spPr>
        <a:xfrm>
          <a:off x="8699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124351</xdr:rowOff>
    </xdr:from>
    <xdr:to>
      <xdr:col>41</xdr:col>
      <xdr:colOff>101600</xdr:colOff>
      <xdr:row>38</xdr:row>
      <xdr:rowOff>54501</xdr:rowOff>
    </xdr:to>
    <xdr:sp macro="" textlink="">
      <xdr:nvSpPr>
        <xdr:cNvPr id="126" name="フローチャート: 判断 125"/>
        <xdr:cNvSpPr/>
      </xdr:nvSpPr>
      <xdr:spPr>
        <a:xfrm>
          <a:off x="7810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82060</xdr:rowOff>
    </xdr:from>
    <xdr:to>
      <xdr:col>36</xdr:col>
      <xdr:colOff>165100</xdr:colOff>
      <xdr:row>38</xdr:row>
      <xdr:rowOff>12210</xdr:rowOff>
    </xdr:to>
    <xdr:sp macro="" textlink="">
      <xdr:nvSpPr>
        <xdr:cNvPr id="127" name="フローチャート: 判断 126"/>
        <xdr:cNvSpPr/>
      </xdr:nvSpPr>
      <xdr:spPr>
        <a:xfrm>
          <a:off x="6921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114064</xdr:rowOff>
    </xdr:from>
    <xdr:to>
      <xdr:col>55</xdr:col>
      <xdr:colOff>50800</xdr:colOff>
      <xdr:row>33</xdr:row>
      <xdr:rowOff>44214</xdr:rowOff>
    </xdr:to>
    <xdr:sp macro="" textlink="">
      <xdr:nvSpPr>
        <xdr:cNvPr id="133" name="楕円 132"/>
        <xdr:cNvSpPr/>
      </xdr:nvSpPr>
      <xdr:spPr>
        <a:xfrm>
          <a:off x="10426700" y="56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67091</xdr:rowOff>
    </xdr:from>
    <xdr:ext cx="534377" cy="259045"/>
    <xdr:sp macro="" textlink="">
      <xdr:nvSpPr>
        <xdr:cNvPr id="134" name="【道路】&#10;一人当たり延長該当値テキスト"/>
        <xdr:cNvSpPr txBox="1"/>
      </xdr:nvSpPr>
      <xdr:spPr>
        <a:xfrm>
          <a:off x="10515600" y="55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159294</xdr:rowOff>
    </xdr:from>
    <xdr:to>
      <xdr:col>50</xdr:col>
      <xdr:colOff>165100</xdr:colOff>
      <xdr:row>33</xdr:row>
      <xdr:rowOff>89444</xdr:rowOff>
    </xdr:to>
    <xdr:sp macro="" textlink="">
      <xdr:nvSpPr>
        <xdr:cNvPr id="135" name="楕円 134"/>
        <xdr:cNvSpPr/>
      </xdr:nvSpPr>
      <xdr:spPr>
        <a:xfrm>
          <a:off x="9588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164864</xdr:rowOff>
    </xdr:from>
    <xdr:to>
      <xdr:col>55</xdr:col>
      <xdr:colOff>0</xdr:colOff>
      <xdr:row>33</xdr:row>
      <xdr:rowOff>38644</xdr:rowOff>
    </xdr:to>
    <xdr:cxnSp macro="">
      <xdr:nvCxnSpPr>
        <xdr:cNvPr id="136" name="直線コネクタ 135"/>
        <xdr:cNvCxnSpPr/>
      </xdr:nvCxnSpPr>
      <xdr:spPr>
        <a:xfrm flipV="1">
          <a:off x="9639300" y="5651264"/>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65568</xdr:rowOff>
    </xdr:from>
    <xdr:to>
      <xdr:col>46</xdr:col>
      <xdr:colOff>38100</xdr:colOff>
      <xdr:row>33</xdr:row>
      <xdr:rowOff>167168</xdr:rowOff>
    </xdr:to>
    <xdr:sp macro="" textlink="">
      <xdr:nvSpPr>
        <xdr:cNvPr id="137" name="楕円 136"/>
        <xdr:cNvSpPr/>
      </xdr:nvSpPr>
      <xdr:spPr>
        <a:xfrm>
          <a:off x="8699500" y="5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38644</xdr:rowOff>
    </xdr:from>
    <xdr:to>
      <xdr:col>50</xdr:col>
      <xdr:colOff>114300</xdr:colOff>
      <xdr:row>33</xdr:row>
      <xdr:rowOff>116368</xdr:rowOff>
    </xdr:to>
    <xdr:cxnSp macro="">
      <xdr:nvCxnSpPr>
        <xdr:cNvPr id="138" name="直線コネクタ 137"/>
        <xdr:cNvCxnSpPr/>
      </xdr:nvCxnSpPr>
      <xdr:spPr>
        <a:xfrm flipV="1">
          <a:off x="8750300" y="569649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124678</xdr:rowOff>
    </xdr:from>
    <xdr:to>
      <xdr:col>41</xdr:col>
      <xdr:colOff>101600</xdr:colOff>
      <xdr:row>34</xdr:row>
      <xdr:rowOff>54828</xdr:rowOff>
    </xdr:to>
    <xdr:sp macro="" textlink="">
      <xdr:nvSpPr>
        <xdr:cNvPr id="139" name="楕円 138"/>
        <xdr:cNvSpPr/>
      </xdr:nvSpPr>
      <xdr:spPr>
        <a:xfrm>
          <a:off x="78105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116368</xdr:rowOff>
    </xdr:from>
    <xdr:to>
      <xdr:col>45</xdr:col>
      <xdr:colOff>177800</xdr:colOff>
      <xdr:row>34</xdr:row>
      <xdr:rowOff>4028</xdr:rowOff>
    </xdr:to>
    <xdr:cxnSp macro="">
      <xdr:nvCxnSpPr>
        <xdr:cNvPr id="140" name="直線コネクタ 139"/>
        <xdr:cNvCxnSpPr/>
      </xdr:nvCxnSpPr>
      <xdr:spPr>
        <a:xfrm flipV="1">
          <a:off x="7861300" y="5774218"/>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35850</xdr:rowOff>
    </xdr:from>
    <xdr:to>
      <xdr:col>36</xdr:col>
      <xdr:colOff>165100</xdr:colOff>
      <xdr:row>34</xdr:row>
      <xdr:rowOff>137450</xdr:rowOff>
    </xdr:to>
    <xdr:sp macro="" textlink="">
      <xdr:nvSpPr>
        <xdr:cNvPr id="141" name="楕円 140"/>
        <xdr:cNvSpPr/>
      </xdr:nvSpPr>
      <xdr:spPr>
        <a:xfrm>
          <a:off x="6921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4028</xdr:rowOff>
    </xdr:from>
    <xdr:to>
      <xdr:col>41</xdr:col>
      <xdr:colOff>50800</xdr:colOff>
      <xdr:row>34</xdr:row>
      <xdr:rowOff>86650</xdr:rowOff>
    </xdr:to>
    <xdr:cxnSp macro="">
      <xdr:nvCxnSpPr>
        <xdr:cNvPr id="142" name="直線コネクタ 141"/>
        <xdr:cNvCxnSpPr/>
      </xdr:nvCxnSpPr>
      <xdr:spPr>
        <a:xfrm flipV="1">
          <a:off x="6972300" y="5833328"/>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71591</xdr:rowOff>
    </xdr:from>
    <xdr:ext cx="534377" cy="259045"/>
    <xdr:sp macro="" textlink="">
      <xdr:nvSpPr>
        <xdr:cNvPr id="143" name="n_1aveValue【道路】&#10;一人当たり延長"/>
        <xdr:cNvSpPr txBox="1"/>
      </xdr:nvSpPr>
      <xdr:spPr>
        <a:xfrm>
          <a:off x="9359411" y="62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126944</xdr:rowOff>
    </xdr:from>
    <xdr:ext cx="534377" cy="259045"/>
    <xdr:sp macro="" textlink="">
      <xdr:nvSpPr>
        <xdr:cNvPr id="144" name="n_2aveValue【道路】&#10;一人当たり延長"/>
        <xdr:cNvSpPr txBox="1"/>
      </xdr:nvSpPr>
      <xdr:spPr>
        <a:xfrm>
          <a:off x="84831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45628</xdr:rowOff>
    </xdr:from>
    <xdr:ext cx="534377" cy="259045"/>
    <xdr:sp macro="" textlink="">
      <xdr:nvSpPr>
        <xdr:cNvPr id="145" name="n_3aveValue【道路】&#10;一人当たり延長"/>
        <xdr:cNvSpPr txBox="1"/>
      </xdr:nvSpPr>
      <xdr:spPr>
        <a:xfrm>
          <a:off x="7594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3337</xdr:rowOff>
    </xdr:from>
    <xdr:ext cx="534377" cy="259045"/>
    <xdr:sp macro="" textlink="">
      <xdr:nvSpPr>
        <xdr:cNvPr id="146" name="n_4aveValue【道路】&#10;一人当たり延長"/>
        <xdr:cNvSpPr txBox="1"/>
      </xdr:nvSpPr>
      <xdr:spPr>
        <a:xfrm>
          <a:off x="6705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105971</xdr:rowOff>
    </xdr:from>
    <xdr:ext cx="534377" cy="259045"/>
    <xdr:sp macro="" textlink="">
      <xdr:nvSpPr>
        <xdr:cNvPr id="147" name="n_1mainValue【道路】&#10;一人当たり延長"/>
        <xdr:cNvSpPr txBox="1"/>
      </xdr:nvSpPr>
      <xdr:spPr>
        <a:xfrm>
          <a:off x="9359411" y="54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12245</xdr:rowOff>
    </xdr:from>
    <xdr:ext cx="534377" cy="259045"/>
    <xdr:sp macro="" textlink="">
      <xdr:nvSpPr>
        <xdr:cNvPr id="148" name="n_2mainValue【道路】&#10;一人当たり延長"/>
        <xdr:cNvSpPr txBox="1"/>
      </xdr:nvSpPr>
      <xdr:spPr>
        <a:xfrm>
          <a:off x="8483111" y="54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71355</xdr:rowOff>
    </xdr:from>
    <xdr:ext cx="534377" cy="259045"/>
    <xdr:sp macro="" textlink="">
      <xdr:nvSpPr>
        <xdr:cNvPr id="149" name="n_3mainValue【道路】&#10;一人当たり延長"/>
        <xdr:cNvSpPr txBox="1"/>
      </xdr:nvSpPr>
      <xdr:spPr>
        <a:xfrm>
          <a:off x="7594111" y="55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153977</xdr:rowOff>
    </xdr:from>
    <xdr:ext cx="534377" cy="259045"/>
    <xdr:sp macro="" textlink="">
      <xdr:nvSpPr>
        <xdr:cNvPr id="150" name="n_4mainValue【道路】&#10;一人当たり延長"/>
        <xdr:cNvSpPr txBox="1"/>
      </xdr:nvSpPr>
      <xdr:spPr>
        <a:xfrm>
          <a:off x="67051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62</xdr:row>
      <xdr:rowOff>152400</xdr:rowOff>
    </xdr:to>
    <xdr:cxnSp macro="">
      <xdr:nvCxnSpPr>
        <xdr:cNvPr id="174" name="直線コネクタ 173"/>
        <xdr:cNvCxnSpPr/>
      </xdr:nvCxnSpPr>
      <xdr:spPr>
        <a:xfrm flipV="1">
          <a:off x="4634865" y="968692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167022</xdr:rowOff>
    </xdr:from>
    <xdr:ext cx="405111" cy="259045"/>
    <xdr:sp macro="" textlink="">
      <xdr:nvSpPr>
        <xdr:cNvPr id="175" name="【橋りょう・トンネル】&#10;有形固定資産減価償却率最小値テキスト"/>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152400</xdr:rowOff>
    </xdr:from>
    <xdr:to>
      <xdr:col>24</xdr:col>
      <xdr:colOff>152400</xdr:colOff>
      <xdr:row>62</xdr:row>
      <xdr:rowOff>152400</xdr:rowOff>
    </xdr:to>
    <xdr:cxnSp macro="">
      <xdr:nvCxnSpPr>
        <xdr:cNvPr id="176" name="直線コネクタ 175"/>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32402</xdr:rowOff>
    </xdr:from>
    <xdr:ext cx="340478" cy="259045"/>
    <xdr:sp macro="" textlink="">
      <xdr:nvSpPr>
        <xdr:cNvPr id="177" name="【橋りょう・トンネル】&#10;有形固定資産減価償却率最大値テキスト"/>
        <xdr:cNvSpPr txBox="1"/>
      </xdr:nvSpPr>
      <xdr:spPr>
        <a:xfrm>
          <a:off x="4673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8" name="直線コネクタ 177"/>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84472</xdr:rowOff>
    </xdr:from>
    <xdr:ext cx="405111" cy="259045"/>
    <xdr:sp macro="" textlink="">
      <xdr:nvSpPr>
        <xdr:cNvPr id="179" name="【橋りょう・トンネル】&#10;有形固定資産減価償却率平均値テキスト"/>
        <xdr:cNvSpPr txBox="1"/>
      </xdr:nvSpPr>
      <xdr:spPr>
        <a:xfrm>
          <a:off x="4673600" y="10542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フローチャート: 判断 179"/>
        <xdr:cNvSpPr/>
      </xdr:nvSpPr>
      <xdr:spPr>
        <a:xfrm>
          <a:off x="4584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31115</xdr:rowOff>
    </xdr:from>
    <xdr:to>
      <xdr:col>20</xdr:col>
      <xdr:colOff>38100</xdr:colOff>
      <xdr:row>62</xdr:row>
      <xdr:rowOff>132715</xdr:rowOff>
    </xdr:to>
    <xdr:sp macro="" textlink="">
      <xdr:nvSpPr>
        <xdr:cNvPr id="181" name="フローチャート: 判断 180"/>
        <xdr:cNvSpPr/>
      </xdr:nvSpPr>
      <xdr:spPr>
        <a:xfrm>
          <a:off x="3746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2" name="フローチャート: 判断 181"/>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3" name="フローチャート: 判断 182"/>
        <xdr:cNvSpPr/>
      </xdr:nvSpPr>
      <xdr:spPr>
        <a:xfrm>
          <a:off x="1968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10160</xdr:rowOff>
    </xdr:from>
    <xdr:to>
      <xdr:col>6</xdr:col>
      <xdr:colOff>38100</xdr:colOff>
      <xdr:row>61</xdr:row>
      <xdr:rowOff>111760</xdr:rowOff>
    </xdr:to>
    <xdr:sp macro="" textlink="">
      <xdr:nvSpPr>
        <xdr:cNvPr id="184" name="フローチャート: 判断 183"/>
        <xdr:cNvSpPr/>
      </xdr:nvSpPr>
      <xdr:spPr>
        <a:xfrm>
          <a:off x="107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90" name="楕円 189"/>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91" name="【橋りょう・トンネ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92" name="楕円 191"/>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152400</xdr:rowOff>
    </xdr:to>
    <xdr:cxnSp macro="">
      <xdr:nvCxnSpPr>
        <xdr:cNvPr id="193" name="直線コネクタ 192"/>
        <xdr:cNvCxnSpPr/>
      </xdr:nvCxnSpPr>
      <xdr:spPr>
        <a:xfrm>
          <a:off x="3797300" y="10753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42545</xdr:rowOff>
    </xdr:from>
    <xdr:to>
      <xdr:col>15</xdr:col>
      <xdr:colOff>101600</xdr:colOff>
      <xdr:row>62</xdr:row>
      <xdr:rowOff>144145</xdr:rowOff>
    </xdr:to>
    <xdr:sp macro="" textlink="">
      <xdr:nvSpPr>
        <xdr:cNvPr id="194" name="楕円 193"/>
        <xdr:cNvSpPr/>
      </xdr:nvSpPr>
      <xdr:spPr>
        <a:xfrm>
          <a:off x="2857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93345</xdr:rowOff>
    </xdr:from>
    <xdr:to>
      <xdr:col>19</xdr:col>
      <xdr:colOff>177800</xdr:colOff>
      <xdr:row>62</xdr:row>
      <xdr:rowOff>123825</xdr:rowOff>
    </xdr:to>
    <xdr:cxnSp macro="">
      <xdr:nvCxnSpPr>
        <xdr:cNvPr id="195" name="直線コネクタ 194"/>
        <xdr:cNvCxnSpPr/>
      </xdr:nvCxnSpPr>
      <xdr:spPr>
        <a:xfrm>
          <a:off x="2908300" y="1072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93345</xdr:rowOff>
    </xdr:to>
    <xdr:cxnSp macro="">
      <xdr:nvCxnSpPr>
        <xdr:cNvPr id="197" name="直線コネクタ 196"/>
        <xdr:cNvCxnSpPr/>
      </xdr:nvCxnSpPr>
      <xdr:spPr>
        <a:xfrm>
          <a:off x="2019300" y="10698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xdr:rowOff>
    </xdr:from>
    <xdr:to>
      <xdr:col>6</xdr:col>
      <xdr:colOff>38100</xdr:colOff>
      <xdr:row>62</xdr:row>
      <xdr:rowOff>102235</xdr:rowOff>
    </xdr:to>
    <xdr:sp macro="" textlink="">
      <xdr:nvSpPr>
        <xdr:cNvPr id="198" name="楕円 197"/>
        <xdr:cNvSpPr/>
      </xdr:nvSpPr>
      <xdr:spPr>
        <a:xfrm>
          <a:off x="107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51435</xdr:rowOff>
    </xdr:from>
    <xdr:to>
      <xdr:col>10</xdr:col>
      <xdr:colOff>114300</xdr:colOff>
      <xdr:row>62</xdr:row>
      <xdr:rowOff>68580</xdr:rowOff>
    </xdr:to>
    <xdr:cxnSp macro="">
      <xdr:nvCxnSpPr>
        <xdr:cNvPr id="199" name="直線コネクタ 198"/>
        <xdr:cNvCxnSpPr/>
      </xdr:nvCxnSpPr>
      <xdr:spPr>
        <a:xfrm>
          <a:off x="1130300" y="10681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149242</xdr:rowOff>
    </xdr:from>
    <xdr:ext cx="405111" cy="259045"/>
    <xdr:sp macro="" textlink="">
      <xdr:nvSpPr>
        <xdr:cNvPr id="200" name="n_1aveValue【橋りょう・トンネル】&#10;有形固定資産減価償却率"/>
        <xdr:cNvSpPr txBox="1"/>
      </xdr:nvSpPr>
      <xdr:spPr>
        <a:xfrm>
          <a:off x="3582044" y="1043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147337</xdr:rowOff>
    </xdr:from>
    <xdr:ext cx="405111" cy="259045"/>
    <xdr:sp macro="" textlink="">
      <xdr:nvSpPr>
        <xdr:cNvPr id="202" name="n_3aveValue【橋りょう・トンネル】&#10;有形固定資産減価償却率"/>
        <xdr:cNvSpPr txBox="1"/>
      </xdr:nvSpPr>
      <xdr:spPr>
        <a:xfrm>
          <a:off x="1816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3" name="n_4ave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204" name="n_1mainValue【橋りょう・トンネ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135272</xdr:rowOff>
    </xdr:from>
    <xdr:ext cx="405111" cy="259045"/>
    <xdr:sp macro="" textlink="">
      <xdr:nvSpPr>
        <xdr:cNvPr id="205" name="n_2mainValue【橋りょう・トンネル】&#10;有形固定資産減価償却率"/>
        <xdr:cNvSpPr txBox="1"/>
      </xdr:nvSpPr>
      <xdr:spPr>
        <a:xfrm>
          <a:off x="2705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橋りょう・トンネル】&#10;有形固定資産減価償却率"/>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93362</xdr:rowOff>
    </xdr:from>
    <xdr:ext cx="405111" cy="259045"/>
    <xdr:sp macro="" textlink="">
      <xdr:nvSpPr>
        <xdr:cNvPr id="207" name="n_4mainValue【橋りょう・トンネル】&#10;有形固定資産減価償却率"/>
        <xdr:cNvSpPr txBox="1"/>
      </xdr:nvSpPr>
      <xdr:spPr>
        <a:xfrm>
          <a:off x="927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100678</xdr:rowOff>
    </xdr:from>
    <xdr:to>
      <xdr:col>54</xdr:col>
      <xdr:colOff>189865</xdr:colOff>
      <xdr:row>64</xdr:row>
      <xdr:rowOff>120469</xdr:rowOff>
    </xdr:to>
    <xdr:cxnSp macro="">
      <xdr:nvCxnSpPr>
        <xdr:cNvPr id="233" name="直線コネクタ 232"/>
        <xdr:cNvCxnSpPr/>
      </xdr:nvCxnSpPr>
      <xdr:spPr>
        <a:xfrm flipV="1">
          <a:off x="10476865" y="9530428"/>
          <a:ext cx="0" cy="15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124296</xdr:rowOff>
    </xdr:from>
    <xdr:ext cx="469744" cy="259045"/>
    <xdr:sp macro="" textlink="">
      <xdr:nvSpPr>
        <xdr:cNvPr id="234" name="【橋りょう・トンネル】&#10;一人当たり有形固定資産（償却資産）額最小値テキスト"/>
        <xdr:cNvSpPr txBox="1"/>
      </xdr:nvSpPr>
      <xdr:spPr>
        <a:xfrm>
          <a:off x="10515600" y="1109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120469</xdr:rowOff>
    </xdr:from>
    <xdr:to>
      <xdr:col>55</xdr:col>
      <xdr:colOff>88900</xdr:colOff>
      <xdr:row>64</xdr:row>
      <xdr:rowOff>120469</xdr:rowOff>
    </xdr:to>
    <xdr:cxnSp macro="">
      <xdr:nvCxnSpPr>
        <xdr:cNvPr id="235" name="直線コネクタ 234"/>
        <xdr:cNvCxnSpPr/>
      </xdr:nvCxnSpPr>
      <xdr:spPr>
        <a:xfrm>
          <a:off x="10388600" y="1109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47355</xdr:rowOff>
    </xdr:from>
    <xdr:ext cx="599010" cy="259045"/>
    <xdr:sp macro="" textlink="">
      <xdr:nvSpPr>
        <xdr:cNvPr id="236" name="【橋りょう・トンネル】&#10;一人当たり有形固定資産（償却資産）額最大値テキスト"/>
        <xdr:cNvSpPr txBox="1"/>
      </xdr:nvSpPr>
      <xdr:spPr>
        <a:xfrm>
          <a:off x="10515600" y="93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100678</xdr:rowOff>
    </xdr:from>
    <xdr:to>
      <xdr:col>55</xdr:col>
      <xdr:colOff>88900</xdr:colOff>
      <xdr:row>55</xdr:row>
      <xdr:rowOff>100678</xdr:rowOff>
    </xdr:to>
    <xdr:cxnSp macro="">
      <xdr:nvCxnSpPr>
        <xdr:cNvPr id="237" name="直線コネクタ 236"/>
        <xdr:cNvCxnSpPr/>
      </xdr:nvCxnSpPr>
      <xdr:spPr>
        <a:xfrm>
          <a:off x="10388600" y="95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135140</xdr:rowOff>
    </xdr:from>
    <xdr:ext cx="599010" cy="259045"/>
    <xdr:sp macro="" textlink="">
      <xdr:nvSpPr>
        <xdr:cNvPr id="238" name="【橋りょう・トンネル】&#10;一人当たり有形固定資産（償却資産）額平均値テキスト"/>
        <xdr:cNvSpPr txBox="1"/>
      </xdr:nvSpPr>
      <xdr:spPr>
        <a:xfrm>
          <a:off x="10515600" y="10422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156713</xdr:rowOff>
    </xdr:from>
    <xdr:to>
      <xdr:col>55</xdr:col>
      <xdr:colOff>50800</xdr:colOff>
      <xdr:row>61</xdr:row>
      <xdr:rowOff>86863</xdr:rowOff>
    </xdr:to>
    <xdr:sp macro="" textlink="">
      <xdr:nvSpPr>
        <xdr:cNvPr id="239" name="フローチャート: 判断 238"/>
        <xdr:cNvSpPr/>
      </xdr:nvSpPr>
      <xdr:spPr>
        <a:xfrm>
          <a:off x="10426700" y="10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167284</xdr:rowOff>
    </xdr:from>
    <xdr:to>
      <xdr:col>50</xdr:col>
      <xdr:colOff>165100</xdr:colOff>
      <xdr:row>61</xdr:row>
      <xdr:rowOff>97434</xdr:rowOff>
    </xdr:to>
    <xdr:sp macro="" textlink="">
      <xdr:nvSpPr>
        <xdr:cNvPr id="240" name="フローチャート: 判断 239"/>
        <xdr:cNvSpPr/>
      </xdr:nvSpPr>
      <xdr:spPr>
        <a:xfrm>
          <a:off x="9588500" y="1045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121345</xdr:rowOff>
    </xdr:from>
    <xdr:to>
      <xdr:col>46</xdr:col>
      <xdr:colOff>38100</xdr:colOff>
      <xdr:row>59</xdr:row>
      <xdr:rowOff>51495</xdr:rowOff>
    </xdr:to>
    <xdr:sp macro="" textlink="">
      <xdr:nvSpPr>
        <xdr:cNvPr id="241" name="フローチャート: 判断 240"/>
        <xdr:cNvSpPr/>
      </xdr:nvSpPr>
      <xdr:spPr>
        <a:xfrm>
          <a:off x="8699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141227</xdr:rowOff>
    </xdr:from>
    <xdr:to>
      <xdr:col>41</xdr:col>
      <xdr:colOff>101600</xdr:colOff>
      <xdr:row>59</xdr:row>
      <xdr:rowOff>71377</xdr:rowOff>
    </xdr:to>
    <xdr:sp macro="" textlink="">
      <xdr:nvSpPr>
        <xdr:cNvPr id="242" name="フローチャート: 判断 241"/>
        <xdr:cNvSpPr/>
      </xdr:nvSpPr>
      <xdr:spPr>
        <a:xfrm>
          <a:off x="7810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111111</xdr:rowOff>
    </xdr:from>
    <xdr:to>
      <xdr:col>36</xdr:col>
      <xdr:colOff>165100</xdr:colOff>
      <xdr:row>58</xdr:row>
      <xdr:rowOff>41261</xdr:rowOff>
    </xdr:to>
    <xdr:sp macro="" textlink="">
      <xdr:nvSpPr>
        <xdr:cNvPr id="243" name="フローチャート: 判断 242"/>
        <xdr:cNvSpPr/>
      </xdr:nvSpPr>
      <xdr:spPr>
        <a:xfrm>
          <a:off x="6921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125388</xdr:rowOff>
    </xdr:from>
    <xdr:to>
      <xdr:col>55</xdr:col>
      <xdr:colOff>50800</xdr:colOff>
      <xdr:row>61</xdr:row>
      <xdr:rowOff>55538</xdr:rowOff>
    </xdr:to>
    <xdr:sp macro="" textlink="">
      <xdr:nvSpPr>
        <xdr:cNvPr id="249" name="楕円 248"/>
        <xdr:cNvSpPr/>
      </xdr:nvSpPr>
      <xdr:spPr>
        <a:xfrm>
          <a:off x="10426700" y="104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148265</xdr:rowOff>
    </xdr:from>
    <xdr:ext cx="599010" cy="259045"/>
    <xdr:sp macro="" textlink="">
      <xdr:nvSpPr>
        <xdr:cNvPr id="250" name="【橋りょう・トンネル】&#10;一人当たり有形固定資産（償却資産）額該当値テキスト"/>
        <xdr:cNvSpPr txBox="1"/>
      </xdr:nvSpPr>
      <xdr:spPr>
        <a:xfrm>
          <a:off x="10515600" y="102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130170</xdr:rowOff>
    </xdr:from>
    <xdr:to>
      <xdr:col>50</xdr:col>
      <xdr:colOff>165100</xdr:colOff>
      <xdr:row>61</xdr:row>
      <xdr:rowOff>60320</xdr:rowOff>
    </xdr:to>
    <xdr:sp macro="" textlink="">
      <xdr:nvSpPr>
        <xdr:cNvPr id="251" name="楕円 250"/>
        <xdr:cNvSpPr/>
      </xdr:nvSpPr>
      <xdr:spPr>
        <a:xfrm>
          <a:off x="9588500" y="104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4738</xdr:rowOff>
    </xdr:from>
    <xdr:to>
      <xdr:col>55</xdr:col>
      <xdr:colOff>0</xdr:colOff>
      <xdr:row>61</xdr:row>
      <xdr:rowOff>9520</xdr:rowOff>
    </xdr:to>
    <xdr:cxnSp macro="">
      <xdr:nvCxnSpPr>
        <xdr:cNvPr id="252" name="直線コネクタ 251"/>
        <xdr:cNvCxnSpPr/>
      </xdr:nvCxnSpPr>
      <xdr:spPr>
        <a:xfrm flipV="1">
          <a:off x="9639300" y="10463188"/>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135506</xdr:rowOff>
    </xdr:from>
    <xdr:to>
      <xdr:col>46</xdr:col>
      <xdr:colOff>38100</xdr:colOff>
      <xdr:row>61</xdr:row>
      <xdr:rowOff>65656</xdr:rowOff>
    </xdr:to>
    <xdr:sp macro="" textlink="">
      <xdr:nvSpPr>
        <xdr:cNvPr id="253" name="楕円 252"/>
        <xdr:cNvSpPr/>
      </xdr:nvSpPr>
      <xdr:spPr>
        <a:xfrm>
          <a:off x="8699500" y="10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9520</xdr:rowOff>
    </xdr:from>
    <xdr:to>
      <xdr:col>50</xdr:col>
      <xdr:colOff>114300</xdr:colOff>
      <xdr:row>61</xdr:row>
      <xdr:rowOff>14856</xdr:rowOff>
    </xdr:to>
    <xdr:cxnSp macro="">
      <xdr:nvCxnSpPr>
        <xdr:cNvPr id="254" name="直線コネクタ 253"/>
        <xdr:cNvCxnSpPr/>
      </xdr:nvCxnSpPr>
      <xdr:spPr>
        <a:xfrm flipV="1">
          <a:off x="8750300" y="10467970"/>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143973</xdr:rowOff>
    </xdr:from>
    <xdr:to>
      <xdr:col>41</xdr:col>
      <xdr:colOff>101600</xdr:colOff>
      <xdr:row>61</xdr:row>
      <xdr:rowOff>74123</xdr:rowOff>
    </xdr:to>
    <xdr:sp macro="" textlink="">
      <xdr:nvSpPr>
        <xdr:cNvPr id="255" name="楕円 254"/>
        <xdr:cNvSpPr/>
      </xdr:nvSpPr>
      <xdr:spPr>
        <a:xfrm>
          <a:off x="7810500" y="104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14856</xdr:rowOff>
    </xdr:from>
    <xdr:to>
      <xdr:col>45</xdr:col>
      <xdr:colOff>177800</xdr:colOff>
      <xdr:row>61</xdr:row>
      <xdr:rowOff>23323</xdr:rowOff>
    </xdr:to>
    <xdr:cxnSp macro="">
      <xdr:nvCxnSpPr>
        <xdr:cNvPr id="256" name="直線コネクタ 255"/>
        <xdr:cNvCxnSpPr/>
      </xdr:nvCxnSpPr>
      <xdr:spPr>
        <a:xfrm flipV="1">
          <a:off x="7861300" y="10473306"/>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158088</xdr:rowOff>
    </xdr:from>
    <xdr:to>
      <xdr:col>36</xdr:col>
      <xdr:colOff>165100</xdr:colOff>
      <xdr:row>61</xdr:row>
      <xdr:rowOff>88238</xdr:rowOff>
    </xdr:to>
    <xdr:sp macro="" textlink="">
      <xdr:nvSpPr>
        <xdr:cNvPr id="257" name="楕円 256"/>
        <xdr:cNvSpPr/>
      </xdr:nvSpPr>
      <xdr:spPr>
        <a:xfrm>
          <a:off x="6921500" y="104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23323</xdr:rowOff>
    </xdr:from>
    <xdr:to>
      <xdr:col>41</xdr:col>
      <xdr:colOff>50800</xdr:colOff>
      <xdr:row>61</xdr:row>
      <xdr:rowOff>37438</xdr:rowOff>
    </xdr:to>
    <xdr:cxnSp macro="">
      <xdr:nvCxnSpPr>
        <xdr:cNvPr id="258" name="直線コネクタ 257"/>
        <xdr:cNvCxnSpPr/>
      </xdr:nvCxnSpPr>
      <xdr:spPr>
        <a:xfrm flipV="1">
          <a:off x="6972300" y="10481773"/>
          <a:ext cx="8890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88561</xdr:rowOff>
    </xdr:from>
    <xdr:ext cx="599010" cy="259045"/>
    <xdr:sp macro="" textlink="">
      <xdr:nvSpPr>
        <xdr:cNvPr id="259" name="n_1aveValue【橋りょう・トンネル】&#10;一人当たり有形固定資産（償却資産）額"/>
        <xdr:cNvSpPr txBox="1"/>
      </xdr:nvSpPr>
      <xdr:spPr>
        <a:xfrm>
          <a:off x="9327095" y="105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68022</xdr:rowOff>
    </xdr:from>
    <xdr:ext cx="599010" cy="259045"/>
    <xdr:sp macro="" textlink="">
      <xdr:nvSpPr>
        <xdr:cNvPr id="260" name="n_2aveValue【橋りょう・トンネル】&#10;一人当たり有形固定資産（償却資産）額"/>
        <xdr:cNvSpPr txBox="1"/>
      </xdr:nvSpPr>
      <xdr:spPr>
        <a:xfrm>
          <a:off x="84507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87904</xdr:rowOff>
    </xdr:from>
    <xdr:ext cx="599010" cy="259045"/>
    <xdr:sp macro="" textlink="">
      <xdr:nvSpPr>
        <xdr:cNvPr id="261" name="n_3aveValue【橋りょう・トンネル】&#10;一人当たり有形固定資産（償却資産）額"/>
        <xdr:cNvSpPr txBox="1"/>
      </xdr:nvSpPr>
      <xdr:spPr>
        <a:xfrm>
          <a:off x="7561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57788</xdr:rowOff>
    </xdr:from>
    <xdr:ext cx="599010" cy="259045"/>
    <xdr:sp macro="" textlink="">
      <xdr:nvSpPr>
        <xdr:cNvPr id="262" name="n_4aveValue【橋りょう・トンネル】&#10;一人当たり有形固定資産（償却資産）額"/>
        <xdr:cNvSpPr txBox="1"/>
      </xdr:nvSpPr>
      <xdr:spPr>
        <a:xfrm>
          <a:off x="6672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76847</xdr:rowOff>
    </xdr:from>
    <xdr:ext cx="599010" cy="259045"/>
    <xdr:sp macro="" textlink="">
      <xdr:nvSpPr>
        <xdr:cNvPr id="263" name="n_1mainValue【橋りょう・トンネル】&#10;一人当たり有形固定資産（償却資産）額"/>
        <xdr:cNvSpPr txBox="1"/>
      </xdr:nvSpPr>
      <xdr:spPr>
        <a:xfrm>
          <a:off x="9327095" y="1019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56783</xdr:rowOff>
    </xdr:from>
    <xdr:ext cx="599010" cy="259045"/>
    <xdr:sp macro="" textlink="">
      <xdr:nvSpPr>
        <xdr:cNvPr id="264" name="n_2mainValue【橋りょう・トンネル】&#10;一人当たり有形固定資産（償却資産）額"/>
        <xdr:cNvSpPr txBox="1"/>
      </xdr:nvSpPr>
      <xdr:spPr>
        <a:xfrm>
          <a:off x="8450795" y="105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65250</xdr:rowOff>
    </xdr:from>
    <xdr:ext cx="599010" cy="259045"/>
    <xdr:sp macro="" textlink="">
      <xdr:nvSpPr>
        <xdr:cNvPr id="265" name="n_3mainValue【橋りょう・トンネル】&#10;一人当たり有形固定資産（償却資産）額"/>
        <xdr:cNvSpPr txBox="1"/>
      </xdr:nvSpPr>
      <xdr:spPr>
        <a:xfrm>
          <a:off x="7561795" y="1052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79365</xdr:rowOff>
    </xdr:from>
    <xdr:ext cx="599010" cy="259045"/>
    <xdr:sp macro="" textlink="">
      <xdr:nvSpPr>
        <xdr:cNvPr id="266" name="n_4mainValue【橋りょう・トンネル】&#10;一人当たり有形固定資産（償却資産）額"/>
        <xdr:cNvSpPr txBox="1"/>
      </xdr:nvSpPr>
      <xdr:spPr>
        <a:xfrm>
          <a:off x="6672795" y="105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110489</xdr:rowOff>
    </xdr:from>
    <xdr:to>
      <xdr:col>24</xdr:col>
      <xdr:colOff>62865</xdr:colOff>
      <xdr:row>84</xdr:row>
      <xdr:rowOff>160020</xdr:rowOff>
    </xdr:to>
    <xdr:cxnSp macro="">
      <xdr:nvCxnSpPr>
        <xdr:cNvPr id="291" name="直線コネクタ 290"/>
        <xdr:cNvCxnSpPr/>
      </xdr:nvCxnSpPr>
      <xdr:spPr>
        <a:xfrm flipV="1">
          <a:off x="4634865" y="13312139"/>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163847</xdr:rowOff>
    </xdr:from>
    <xdr:ext cx="405111" cy="259045"/>
    <xdr:sp macro="" textlink="">
      <xdr:nvSpPr>
        <xdr:cNvPr id="292" name="【公営住宅】&#10;有形固定資産減価償却率最小値テキスト"/>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160020</xdr:rowOff>
    </xdr:from>
    <xdr:to>
      <xdr:col>24</xdr:col>
      <xdr:colOff>152400</xdr:colOff>
      <xdr:row>84</xdr:row>
      <xdr:rowOff>160020</xdr:rowOff>
    </xdr:to>
    <xdr:cxnSp macro="">
      <xdr:nvCxnSpPr>
        <xdr:cNvPr id="293" name="直線コネクタ 292"/>
        <xdr:cNvCxnSpPr/>
      </xdr:nvCxnSpPr>
      <xdr:spPr>
        <a:xfrm>
          <a:off x="4546600"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57166</xdr:rowOff>
    </xdr:from>
    <xdr:ext cx="405111" cy="259045"/>
    <xdr:sp macro="" textlink="">
      <xdr:nvSpPr>
        <xdr:cNvPr id="294" name="【公営住宅】&#10;有形固定資産減価償却率最大値テキスト"/>
        <xdr:cNvSpPr txBox="1"/>
      </xdr:nvSpPr>
      <xdr:spPr>
        <a:xfrm>
          <a:off x="4673600"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95" name="直線コネクタ 294"/>
        <xdr:cNvCxnSpPr/>
      </xdr:nvCxnSpPr>
      <xdr:spPr>
        <a:xfrm>
          <a:off x="4546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109238</xdr:rowOff>
    </xdr:from>
    <xdr:ext cx="405111" cy="259045"/>
    <xdr:sp macro="" textlink="">
      <xdr:nvSpPr>
        <xdr:cNvPr id="296" name="【公営住宅】&#10;有形固定資産減価償却率平均値テキスト"/>
        <xdr:cNvSpPr txBox="1"/>
      </xdr:nvSpPr>
      <xdr:spPr>
        <a:xfrm>
          <a:off x="4673600" y="13310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86361</xdr:rowOff>
    </xdr:from>
    <xdr:to>
      <xdr:col>24</xdr:col>
      <xdr:colOff>114300</xdr:colOff>
      <xdr:row>79</xdr:row>
      <xdr:rowOff>16511</xdr:rowOff>
    </xdr:to>
    <xdr:sp macro="" textlink="">
      <xdr:nvSpPr>
        <xdr:cNvPr id="297" name="フローチャート: 判断 296"/>
        <xdr:cNvSpPr/>
      </xdr:nvSpPr>
      <xdr:spPr>
        <a:xfrm>
          <a:off x="4584700" y="134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40639</xdr:rowOff>
    </xdr:from>
    <xdr:to>
      <xdr:col>20</xdr:col>
      <xdr:colOff>38100</xdr:colOff>
      <xdr:row>78</xdr:row>
      <xdr:rowOff>142239</xdr:rowOff>
    </xdr:to>
    <xdr:sp macro="" textlink="">
      <xdr:nvSpPr>
        <xdr:cNvPr id="298" name="フローチャート: 判断 297"/>
        <xdr:cNvSpPr/>
      </xdr:nvSpPr>
      <xdr:spPr>
        <a:xfrm>
          <a:off x="3746500" y="134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143511</xdr:rowOff>
    </xdr:from>
    <xdr:to>
      <xdr:col>15</xdr:col>
      <xdr:colOff>101600</xdr:colOff>
      <xdr:row>79</xdr:row>
      <xdr:rowOff>73661</xdr:rowOff>
    </xdr:to>
    <xdr:sp macro="" textlink="">
      <xdr:nvSpPr>
        <xdr:cNvPr id="299" name="フローチャート: 判断 298"/>
        <xdr:cNvSpPr/>
      </xdr:nvSpPr>
      <xdr:spPr>
        <a:xfrm>
          <a:off x="28575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109220</xdr:rowOff>
    </xdr:from>
    <xdr:to>
      <xdr:col>10</xdr:col>
      <xdr:colOff>165100</xdr:colOff>
      <xdr:row>79</xdr:row>
      <xdr:rowOff>39370</xdr:rowOff>
    </xdr:to>
    <xdr:sp macro="" textlink="">
      <xdr:nvSpPr>
        <xdr:cNvPr id="300" name="フローチャート: 判断 299"/>
        <xdr:cNvSpPr/>
      </xdr:nvSpPr>
      <xdr:spPr>
        <a:xfrm>
          <a:off x="1968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301" name="フローチャート: 判断 300"/>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307" name="楕円 306"/>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24147</xdr:rowOff>
    </xdr:from>
    <xdr:ext cx="405111" cy="259045"/>
    <xdr:sp macro="" textlink="">
      <xdr:nvSpPr>
        <xdr:cNvPr id="308" name="【公営住宅】&#10;有形固定資産減価償却率該当値テキスト"/>
        <xdr:cNvSpPr txBox="1"/>
      </xdr:nvSpPr>
      <xdr:spPr>
        <a:xfrm>
          <a:off x="4673600" y="1442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9" name="楕円 308"/>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160020</xdr:rowOff>
    </xdr:to>
    <xdr:cxnSp macro="">
      <xdr:nvCxnSpPr>
        <xdr:cNvPr id="310" name="直線コネクタ 309"/>
        <xdr:cNvCxnSpPr/>
      </xdr:nvCxnSpPr>
      <xdr:spPr>
        <a:xfrm>
          <a:off x="3797300" y="14535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62230</xdr:rowOff>
    </xdr:to>
    <xdr:sp macro="" textlink="">
      <xdr:nvSpPr>
        <xdr:cNvPr id="311" name="楕円 310"/>
        <xdr:cNvSpPr/>
      </xdr:nvSpPr>
      <xdr:spPr>
        <a:xfrm>
          <a:off x="2857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11430</xdr:rowOff>
    </xdr:to>
    <xdr:cxnSp macro="">
      <xdr:nvCxnSpPr>
        <xdr:cNvPr id="312" name="直線コネクタ 311"/>
        <xdr:cNvCxnSpPr/>
      </xdr:nvCxnSpPr>
      <xdr:spPr>
        <a:xfrm flipV="1">
          <a:off x="2908300" y="14535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313" name="楕円 312"/>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xdr:rowOff>
    </xdr:from>
    <xdr:to>
      <xdr:col>15</xdr:col>
      <xdr:colOff>50800</xdr:colOff>
      <xdr:row>85</xdr:row>
      <xdr:rowOff>45720</xdr:rowOff>
    </xdr:to>
    <xdr:cxnSp macro="">
      <xdr:nvCxnSpPr>
        <xdr:cNvPr id="314" name="直線コネクタ 313"/>
        <xdr:cNvCxnSpPr/>
      </xdr:nvCxnSpPr>
      <xdr:spPr>
        <a:xfrm flipV="1">
          <a:off x="2019300" y="14584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15" name="楕円 314"/>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57150</xdr:rowOff>
    </xdr:to>
    <xdr:cxnSp macro="">
      <xdr:nvCxnSpPr>
        <xdr:cNvPr id="316" name="直線コネクタ 315"/>
        <xdr:cNvCxnSpPr/>
      </xdr:nvCxnSpPr>
      <xdr:spPr>
        <a:xfrm flipV="1">
          <a:off x="1130300" y="1461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158766</xdr:rowOff>
    </xdr:from>
    <xdr:ext cx="405111" cy="259045"/>
    <xdr:sp macro="" textlink="">
      <xdr:nvSpPr>
        <xdr:cNvPr id="317" name="n_1aveValue【公営住宅】&#10;有形固定資産減価償却率"/>
        <xdr:cNvSpPr txBox="1"/>
      </xdr:nvSpPr>
      <xdr:spPr>
        <a:xfrm>
          <a:off x="3582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90188</xdr:rowOff>
    </xdr:from>
    <xdr:ext cx="405111" cy="259045"/>
    <xdr:sp macro="" textlink="">
      <xdr:nvSpPr>
        <xdr:cNvPr id="318" name="n_2aveValue【公営住宅】&#10;有形固定資産減価償却率"/>
        <xdr:cNvSpPr txBox="1"/>
      </xdr:nvSpPr>
      <xdr:spPr>
        <a:xfrm>
          <a:off x="2705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55897</xdr:rowOff>
    </xdr:from>
    <xdr:ext cx="405111" cy="259045"/>
    <xdr:sp macro="" textlink="">
      <xdr:nvSpPr>
        <xdr:cNvPr id="319" name="n_3aveValue【公営住宅】&#10;有形固定資産減価償却率"/>
        <xdr:cNvSpPr txBox="1"/>
      </xdr:nvSpPr>
      <xdr:spPr>
        <a:xfrm>
          <a:off x="1816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0"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21"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53357</xdr:rowOff>
    </xdr:from>
    <xdr:ext cx="405111" cy="259045"/>
    <xdr:sp macro="" textlink="">
      <xdr:nvSpPr>
        <xdr:cNvPr id="322" name="n_2mainValue【公営住宅】&#10;有形固定資産減価償却率"/>
        <xdr:cNvSpPr txBox="1"/>
      </xdr:nvSpPr>
      <xdr:spPr>
        <a:xfrm>
          <a:off x="2705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323" name="n_3mainValue【公営住宅】&#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24" name="n_4mainValue【公営住宅】&#10;有形固定資産減価償却率"/>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122355</xdr:rowOff>
    </xdr:from>
    <xdr:to>
      <xdr:col>54</xdr:col>
      <xdr:colOff>189865</xdr:colOff>
      <xdr:row>86</xdr:row>
      <xdr:rowOff>30262</xdr:rowOff>
    </xdr:to>
    <xdr:cxnSp macro="">
      <xdr:nvCxnSpPr>
        <xdr:cNvPr id="350" name="直線コネクタ 349"/>
        <xdr:cNvCxnSpPr/>
      </xdr:nvCxnSpPr>
      <xdr:spPr>
        <a:xfrm flipV="1">
          <a:off x="10476865" y="13324005"/>
          <a:ext cx="0" cy="145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34089</xdr:rowOff>
    </xdr:from>
    <xdr:ext cx="469744" cy="259045"/>
    <xdr:sp macro="" textlink="">
      <xdr:nvSpPr>
        <xdr:cNvPr id="351" name="【公営住宅】&#10;一人当たり面積最小値テキスト"/>
        <xdr:cNvSpPr txBox="1"/>
      </xdr:nvSpPr>
      <xdr:spPr>
        <a:xfrm>
          <a:off x="10515600" y="147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30262</xdr:rowOff>
    </xdr:from>
    <xdr:to>
      <xdr:col>55</xdr:col>
      <xdr:colOff>88900</xdr:colOff>
      <xdr:row>86</xdr:row>
      <xdr:rowOff>30262</xdr:rowOff>
    </xdr:to>
    <xdr:cxnSp macro="">
      <xdr:nvCxnSpPr>
        <xdr:cNvPr id="352" name="直線コネクタ 351"/>
        <xdr:cNvCxnSpPr/>
      </xdr:nvCxnSpPr>
      <xdr:spPr>
        <a:xfrm>
          <a:off x="10388600" y="1477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69032</xdr:rowOff>
    </xdr:from>
    <xdr:ext cx="469744" cy="259045"/>
    <xdr:sp macro="" textlink="">
      <xdr:nvSpPr>
        <xdr:cNvPr id="353" name="【公営住宅】&#10;一人当たり面積最大値テキスト"/>
        <xdr:cNvSpPr txBox="1"/>
      </xdr:nvSpPr>
      <xdr:spPr>
        <a:xfrm>
          <a:off x="10515600" y="1309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122355</xdr:rowOff>
    </xdr:from>
    <xdr:to>
      <xdr:col>55</xdr:col>
      <xdr:colOff>88900</xdr:colOff>
      <xdr:row>77</xdr:row>
      <xdr:rowOff>122355</xdr:rowOff>
    </xdr:to>
    <xdr:cxnSp macro="">
      <xdr:nvCxnSpPr>
        <xdr:cNvPr id="354" name="直線コネクタ 353"/>
        <xdr:cNvCxnSpPr/>
      </xdr:nvCxnSpPr>
      <xdr:spPr>
        <a:xfrm>
          <a:off x="10388600" y="1332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49365</xdr:rowOff>
    </xdr:from>
    <xdr:ext cx="469744" cy="259045"/>
    <xdr:sp macro="" textlink="">
      <xdr:nvSpPr>
        <xdr:cNvPr id="355" name="【公営住宅】&#10;一人当たり面積平均値テキスト"/>
        <xdr:cNvSpPr txBox="1"/>
      </xdr:nvSpPr>
      <xdr:spPr>
        <a:xfrm>
          <a:off x="10515600" y="14108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26488</xdr:rowOff>
    </xdr:from>
    <xdr:to>
      <xdr:col>55</xdr:col>
      <xdr:colOff>50800</xdr:colOff>
      <xdr:row>83</xdr:row>
      <xdr:rowOff>128088</xdr:rowOff>
    </xdr:to>
    <xdr:sp macro="" textlink="">
      <xdr:nvSpPr>
        <xdr:cNvPr id="356" name="フローチャート: 判断 355"/>
        <xdr:cNvSpPr/>
      </xdr:nvSpPr>
      <xdr:spPr>
        <a:xfrm>
          <a:off x="104267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51308</xdr:rowOff>
    </xdr:from>
    <xdr:to>
      <xdr:col>50</xdr:col>
      <xdr:colOff>165100</xdr:colOff>
      <xdr:row>83</xdr:row>
      <xdr:rowOff>152908</xdr:rowOff>
    </xdr:to>
    <xdr:sp macro="" textlink="">
      <xdr:nvSpPr>
        <xdr:cNvPr id="357" name="フローチャート: 判断 356"/>
        <xdr:cNvSpPr/>
      </xdr:nvSpPr>
      <xdr:spPr>
        <a:xfrm>
          <a:off x="9588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54573</xdr:rowOff>
    </xdr:from>
    <xdr:to>
      <xdr:col>46</xdr:col>
      <xdr:colOff>38100</xdr:colOff>
      <xdr:row>83</xdr:row>
      <xdr:rowOff>156173</xdr:rowOff>
    </xdr:to>
    <xdr:sp macro="" textlink="">
      <xdr:nvSpPr>
        <xdr:cNvPr id="358" name="フローチャート: 判断 357"/>
        <xdr:cNvSpPr/>
      </xdr:nvSpPr>
      <xdr:spPr>
        <a:xfrm>
          <a:off x="8699500" y="1428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58165</xdr:rowOff>
    </xdr:from>
    <xdr:to>
      <xdr:col>41</xdr:col>
      <xdr:colOff>101600</xdr:colOff>
      <xdr:row>83</xdr:row>
      <xdr:rowOff>159765</xdr:rowOff>
    </xdr:to>
    <xdr:sp macro="" textlink="">
      <xdr:nvSpPr>
        <xdr:cNvPr id="359" name="フローチャート: 判断 358"/>
        <xdr:cNvSpPr/>
      </xdr:nvSpPr>
      <xdr:spPr>
        <a:xfrm>
          <a:off x="7810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7874</xdr:rowOff>
    </xdr:from>
    <xdr:to>
      <xdr:col>36</xdr:col>
      <xdr:colOff>165100</xdr:colOff>
      <xdr:row>85</xdr:row>
      <xdr:rowOff>109474</xdr:rowOff>
    </xdr:to>
    <xdr:sp macro="" textlink="">
      <xdr:nvSpPr>
        <xdr:cNvPr id="360" name="フローチャート: 判断 359"/>
        <xdr:cNvSpPr/>
      </xdr:nvSpPr>
      <xdr:spPr>
        <a:xfrm>
          <a:off x="6921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150912</xdr:rowOff>
    </xdr:from>
    <xdr:to>
      <xdr:col>55</xdr:col>
      <xdr:colOff>50800</xdr:colOff>
      <xdr:row>86</xdr:row>
      <xdr:rowOff>81062</xdr:rowOff>
    </xdr:to>
    <xdr:sp macro="" textlink="">
      <xdr:nvSpPr>
        <xdr:cNvPr id="366" name="楕円 365"/>
        <xdr:cNvSpPr/>
      </xdr:nvSpPr>
      <xdr:spPr>
        <a:xfrm>
          <a:off x="10426700" y="147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65839</xdr:rowOff>
    </xdr:from>
    <xdr:ext cx="469744" cy="259045"/>
    <xdr:sp macro="" textlink="">
      <xdr:nvSpPr>
        <xdr:cNvPr id="367" name="【公営住宅】&#10;一人当たり面積該当値テキスト"/>
        <xdr:cNvSpPr txBox="1"/>
      </xdr:nvSpPr>
      <xdr:spPr>
        <a:xfrm>
          <a:off x="10515600" y="1463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68" name="楕円 367"/>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30262</xdr:rowOff>
    </xdr:from>
    <xdr:to>
      <xdr:col>55</xdr:col>
      <xdr:colOff>0</xdr:colOff>
      <xdr:row>86</xdr:row>
      <xdr:rowOff>31242</xdr:rowOff>
    </xdr:to>
    <xdr:cxnSp macro="">
      <xdr:nvCxnSpPr>
        <xdr:cNvPr id="369" name="直線コネクタ 368"/>
        <xdr:cNvCxnSpPr/>
      </xdr:nvCxnSpPr>
      <xdr:spPr>
        <a:xfrm flipV="1">
          <a:off x="9639300" y="1477496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153198</xdr:rowOff>
    </xdr:from>
    <xdr:to>
      <xdr:col>46</xdr:col>
      <xdr:colOff>38100</xdr:colOff>
      <xdr:row>86</xdr:row>
      <xdr:rowOff>83348</xdr:rowOff>
    </xdr:to>
    <xdr:sp macro="" textlink="">
      <xdr:nvSpPr>
        <xdr:cNvPr id="370" name="楕円 369"/>
        <xdr:cNvSpPr/>
      </xdr:nvSpPr>
      <xdr:spPr>
        <a:xfrm>
          <a:off x="86995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32548</xdr:rowOff>
    </xdr:to>
    <xdr:cxnSp macro="">
      <xdr:nvCxnSpPr>
        <xdr:cNvPr id="371" name="直線コネクタ 370"/>
        <xdr:cNvCxnSpPr/>
      </xdr:nvCxnSpPr>
      <xdr:spPr>
        <a:xfrm flipV="1">
          <a:off x="8750300" y="1477594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154505</xdr:rowOff>
    </xdr:from>
    <xdr:to>
      <xdr:col>41</xdr:col>
      <xdr:colOff>101600</xdr:colOff>
      <xdr:row>86</xdr:row>
      <xdr:rowOff>84655</xdr:rowOff>
    </xdr:to>
    <xdr:sp macro="" textlink="">
      <xdr:nvSpPr>
        <xdr:cNvPr id="372" name="楕円 371"/>
        <xdr:cNvSpPr/>
      </xdr:nvSpPr>
      <xdr:spPr>
        <a:xfrm>
          <a:off x="7810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32548</xdr:rowOff>
    </xdr:from>
    <xdr:to>
      <xdr:col>45</xdr:col>
      <xdr:colOff>177800</xdr:colOff>
      <xdr:row>86</xdr:row>
      <xdr:rowOff>33855</xdr:rowOff>
    </xdr:to>
    <xdr:cxnSp macro="">
      <xdr:nvCxnSpPr>
        <xdr:cNvPr id="373" name="直線コネクタ 372"/>
        <xdr:cNvCxnSpPr/>
      </xdr:nvCxnSpPr>
      <xdr:spPr>
        <a:xfrm flipV="1">
          <a:off x="7861300" y="1477724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156138</xdr:rowOff>
    </xdr:from>
    <xdr:to>
      <xdr:col>36</xdr:col>
      <xdr:colOff>165100</xdr:colOff>
      <xdr:row>86</xdr:row>
      <xdr:rowOff>86288</xdr:rowOff>
    </xdr:to>
    <xdr:sp macro="" textlink="">
      <xdr:nvSpPr>
        <xdr:cNvPr id="374" name="楕円 373"/>
        <xdr:cNvSpPr/>
      </xdr:nvSpPr>
      <xdr:spPr>
        <a:xfrm>
          <a:off x="6921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33855</xdr:rowOff>
    </xdr:from>
    <xdr:to>
      <xdr:col>41</xdr:col>
      <xdr:colOff>50800</xdr:colOff>
      <xdr:row>86</xdr:row>
      <xdr:rowOff>35488</xdr:rowOff>
    </xdr:to>
    <xdr:cxnSp macro="">
      <xdr:nvCxnSpPr>
        <xdr:cNvPr id="375" name="直線コネクタ 374"/>
        <xdr:cNvCxnSpPr/>
      </xdr:nvCxnSpPr>
      <xdr:spPr>
        <a:xfrm flipV="1">
          <a:off x="6972300" y="1477855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169435</xdr:rowOff>
    </xdr:from>
    <xdr:ext cx="469744" cy="259045"/>
    <xdr:sp macro="" textlink="">
      <xdr:nvSpPr>
        <xdr:cNvPr id="376" name="n_1aveValue【公営住宅】&#10;一人当たり面積"/>
        <xdr:cNvSpPr txBox="1"/>
      </xdr:nvSpPr>
      <xdr:spPr>
        <a:xfrm>
          <a:off x="93917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xdr:rowOff>
    </xdr:from>
    <xdr:ext cx="469744" cy="259045"/>
    <xdr:sp macro="" textlink="">
      <xdr:nvSpPr>
        <xdr:cNvPr id="377" name="n_2aveValue【公営住宅】&#10;一人当たり面積"/>
        <xdr:cNvSpPr txBox="1"/>
      </xdr:nvSpPr>
      <xdr:spPr>
        <a:xfrm>
          <a:off x="8515427" y="14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4842</xdr:rowOff>
    </xdr:from>
    <xdr:ext cx="469744" cy="259045"/>
    <xdr:sp macro="" textlink="">
      <xdr:nvSpPr>
        <xdr:cNvPr id="378" name="n_3aveValue【公営住宅】&#10;一人当たり面積"/>
        <xdr:cNvSpPr txBox="1"/>
      </xdr:nvSpPr>
      <xdr:spPr>
        <a:xfrm>
          <a:off x="7626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126001</xdr:rowOff>
    </xdr:from>
    <xdr:ext cx="469744" cy="259045"/>
    <xdr:sp macro="" textlink="">
      <xdr:nvSpPr>
        <xdr:cNvPr id="379" name="n_4aveValue【公営住宅】&#10;一人当たり面積"/>
        <xdr:cNvSpPr txBox="1"/>
      </xdr:nvSpPr>
      <xdr:spPr>
        <a:xfrm>
          <a:off x="6737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80" name="n_1mainValue【公営住宅】&#10;一人当たり面積"/>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74475</xdr:rowOff>
    </xdr:from>
    <xdr:ext cx="469744" cy="259045"/>
    <xdr:sp macro="" textlink="">
      <xdr:nvSpPr>
        <xdr:cNvPr id="381" name="n_2mainValue【公営住宅】&#10;一人当たり面積"/>
        <xdr:cNvSpPr txBox="1"/>
      </xdr:nvSpPr>
      <xdr:spPr>
        <a:xfrm>
          <a:off x="8515427" y="148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75782</xdr:rowOff>
    </xdr:from>
    <xdr:ext cx="469744" cy="259045"/>
    <xdr:sp macro="" textlink="">
      <xdr:nvSpPr>
        <xdr:cNvPr id="382" name="n_3mainValue【公営住宅】&#10;一人当たり面積"/>
        <xdr:cNvSpPr txBox="1"/>
      </xdr:nvSpPr>
      <xdr:spPr>
        <a:xfrm>
          <a:off x="76264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77415</xdr:rowOff>
    </xdr:from>
    <xdr:ext cx="469744" cy="259045"/>
    <xdr:sp macro="" textlink="">
      <xdr:nvSpPr>
        <xdr:cNvPr id="383" name="n_4mainValue【公営住宅】&#10;一人当たり面積"/>
        <xdr:cNvSpPr txBox="1"/>
      </xdr:nvSpPr>
      <xdr:spPr>
        <a:xfrm>
          <a:off x="6737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5" name="正方形/長方形 38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6" name="正方形/長方形 38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7" name="正方形/長方形 38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8" name="正方形/長方形 38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1" name="正方形/長方形 39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2" name="正方形/長方形 39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3" name="正方形/長方形 39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4" name="正方形/長方形 39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76200</xdr:rowOff>
    </xdr:from>
    <xdr:to>
      <xdr:col>85</xdr:col>
      <xdr:colOff>126364</xdr:colOff>
      <xdr:row>41</xdr:row>
      <xdr:rowOff>76200</xdr:rowOff>
    </xdr:to>
    <xdr:cxnSp macro="">
      <xdr:nvCxnSpPr>
        <xdr:cNvPr id="420" name="直線コネクタ 419"/>
        <xdr:cNvCxnSpPr/>
      </xdr:nvCxnSpPr>
      <xdr:spPr>
        <a:xfrm flipV="1">
          <a:off x="16318864" y="60769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21"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22" name="直線コネクタ 421"/>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22877</xdr:rowOff>
    </xdr:from>
    <xdr:ext cx="405111" cy="259045"/>
    <xdr:sp macro="" textlink="">
      <xdr:nvSpPr>
        <xdr:cNvPr id="423" name="【認定こども園・幼稚園・保育所】&#10;有形固定資産減価償却率最大値テキスト"/>
        <xdr:cNvSpPr txBox="1"/>
      </xdr:nvSpPr>
      <xdr:spPr>
        <a:xfrm>
          <a:off x="163576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76200</xdr:rowOff>
    </xdr:from>
    <xdr:to>
      <xdr:col>86</xdr:col>
      <xdr:colOff>25400</xdr:colOff>
      <xdr:row>35</xdr:row>
      <xdr:rowOff>76200</xdr:rowOff>
    </xdr:to>
    <xdr:cxnSp macro="">
      <xdr:nvCxnSpPr>
        <xdr:cNvPr id="424" name="直線コネクタ 423"/>
        <xdr:cNvCxnSpPr/>
      </xdr:nvCxnSpPr>
      <xdr:spPr>
        <a:xfrm>
          <a:off x="16230600" y="60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165752</xdr:rowOff>
    </xdr:from>
    <xdr:ext cx="405111" cy="259045"/>
    <xdr:sp macro="" textlink="">
      <xdr:nvSpPr>
        <xdr:cNvPr id="425" name="【認定こども園・幼稚園・保育所】&#10;有形固定資産減価償却率平均値テキスト"/>
        <xdr:cNvSpPr txBox="1"/>
      </xdr:nvSpPr>
      <xdr:spPr>
        <a:xfrm>
          <a:off x="16357600" y="616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426" name="フローチャート: 判断 425"/>
        <xdr:cNvSpPr/>
      </xdr:nvSpPr>
      <xdr:spPr>
        <a:xfrm>
          <a:off x="162687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143510</xdr:rowOff>
    </xdr:from>
    <xdr:to>
      <xdr:col>81</xdr:col>
      <xdr:colOff>101600</xdr:colOff>
      <xdr:row>36</xdr:row>
      <xdr:rowOff>73660</xdr:rowOff>
    </xdr:to>
    <xdr:sp macro="" textlink="">
      <xdr:nvSpPr>
        <xdr:cNvPr id="427" name="フローチャート: 判断 426"/>
        <xdr:cNvSpPr/>
      </xdr:nvSpPr>
      <xdr:spPr>
        <a:xfrm>
          <a:off x="15430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8" name="フローチャート: 判断 427"/>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29" name="フローチャート: 判断 42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30" name="フローチャート: 判断 429"/>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36" name="楕円 435"/>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149877</xdr:rowOff>
    </xdr:from>
    <xdr:ext cx="405111" cy="259045"/>
    <xdr:sp macro="" textlink="">
      <xdr:nvSpPr>
        <xdr:cNvPr id="437" name="【認定こども園・幼稚園・保育所】&#10;有形固定資産減価償却率該当値テキスト"/>
        <xdr:cNvSpPr txBox="1"/>
      </xdr:nvSpPr>
      <xdr:spPr>
        <a:xfrm>
          <a:off x="16357600"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438" name="楕円 437"/>
        <xdr:cNvSpPr/>
      </xdr:nvSpPr>
      <xdr:spPr>
        <a:xfrm>
          <a:off x="1543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76200</xdr:rowOff>
    </xdr:to>
    <xdr:cxnSp macro="">
      <xdr:nvCxnSpPr>
        <xdr:cNvPr id="439" name="直線コネクタ 438"/>
        <xdr:cNvCxnSpPr/>
      </xdr:nvCxnSpPr>
      <xdr:spPr>
        <a:xfrm>
          <a:off x="15481300" y="6023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440" name="楕円 439"/>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22860</xdr:rowOff>
    </xdr:to>
    <xdr:cxnSp macro="">
      <xdr:nvCxnSpPr>
        <xdr:cNvPr id="441" name="直線コネクタ 440"/>
        <xdr:cNvCxnSpPr/>
      </xdr:nvCxnSpPr>
      <xdr:spPr>
        <a:xfrm>
          <a:off x="14592300" y="5970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34925</xdr:rowOff>
    </xdr:from>
    <xdr:to>
      <xdr:col>72</xdr:col>
      <xdr:colOff>38100</xdr:colOff>
      <xdr:row>34</xdr:row>
      <xdr:rowOff>136525</xdr:rowOff>
    </xdr:to>
    <xdr:sp macro="" textlink="">
      <xdr:nvSpPr>
        <xdr:cNvPr id="442" name="楕円 441"/>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34</xdr:row>
      <xdr:rowOff>140970</xdr:rowOff>
    </xdr:to>
    <xdr:cxnSp macro="">
      <xdr:nvCxnSpPr>
        <xdr:cNvPr id="443" name="直線コネクタ 442"/>
        <xdr:cNvCxnSpPr/>
      </xdr:nvCxnSpPr>
      <xdr:spPr>
        <a:xfrm>
          <a:off x="13703300" y="5915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153035</xdr:rowOff>
    </xdr:from>
    <xdr:to>
      <xdr:col>67</xdr:col>
      <xdr:colOff>101600</xdr:colOff>
      <xdr:row>34</xdr:row>
      <xdr:rowOff>83185</xdr:rowOff>
    </xdr:to>
    <xdr:sp macro="" textlink="">
      <xdr:nvSpPr>
        <xdr:cNvPr id="444" name="楕円 443"/>
        <xdr:cNvSpPr/>
      </xdr:nvSpPr>
      <xdr:spPr>
        <a:xfrm>
          <a:off x="12763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32385</xdr:rowOff>
    </xdr:from>
    <xdr:to>
      <xdr:col>71</xdr:col>
      <xdr:colOff>177800</xdr:colOff>
      <xdr:row>34</xdr:row>
      <xdr:rowOff>85725</xdr:rowOff>
    </xdr:to>
    <xdr:cxnSp macro="">
      <xdr:nvCxnSpPr>
        <xdr:cNvPr id="445" name="直線コネクタ 444"/>
        <xdr:cNvCxnSpPr/>
      </xdr:nvCxnSpPr>
      <xdr:spPr>
        <a:xfrm>
          <a:off x="12814300" y="5861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64787</xdr:rowOff>
    </xdr:from>
    <xdr:ext cx="405111" cy="259045"/>
    <xdr:sp macro="" textlink="">
      <xdr:nvSpPr>
        <xdr:cNvPr id="446" name="n_1aveValue【認定こども園・幼稚園・保育所】&#10;有形固定資産減価償却率"/>
        <xdr:cNvSpPr txBox="1"/>
      </xdr:nvSpPr>
      <xdr:spPr>
        <a:xfrm>
          <a:off x="15266044"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7"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448" name="n_3aveValue【認定こども園・幼稚園・保育所】&#10;有形固定資産減価償却率"/>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49" name="n_4aveValue【認定こども園・幼稚園・保育所】&#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450" name="n_1mainValue【認定こども園・幼稚園・保育所】&#10;有形固定資産減価償却率"/>
        <xdr:cNvSpPr txBox="1"/>
      </xdr:nvSpPr>
      <xdr:spPr>
        <a:xfrm>
          <a:off x="15266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36847</xdr:rowOff>
    </xdr:from>
    <xdr:ext cx="405111" cy="259045"/>
    <xdr:sp macro="" textlink="">
      <xdr:nvSpPr>
        <xdr:cNvPr id="451" name="n_2mainValue【認定こども園・幼稚園・保育所】&#10;有形固定資産減価償却率"/>
        <xdr:cNvSpPr txBox="1"/>
      </xdr:nvSpPr>
      <xdr:spPr>
        <a:xfrm>
          <a:off x="14389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452" name="n_3mainValue【認定こども園・幼稚園・保育所】&#10;有形固定資産減価償却率"/>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99712</xdr:rowOff>
    </xdr:from>
    <xdr:ext cx="405111" cy="259045"/>
    <xdr:sp macro="" textlink="">
      <xdr:nvSpPr>
        <xdr:cNvPr id="453" name="n_4mainValue【認定こども園・幼稚園・保育所】&#10;有形固定資産減価償却率"/>
        <xdr:cNvSpPr txBox="1"/>
      </xdr:nvSpPr>
      <xdr:spPr>
        <a:xfrm>
          <a:off x="12611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103632</xdr:rowOff>
    </xdr:from>
    <xdr:to>
      <xdr:col>116</xdr:col>
      <xdr:colOff>62864</xdr:colOff>
      <xdr:row>40</xdr:row>
      <xdr:rowOff>76200</xdr:rowOff>
    </xdr:to>
    <xdr:cxnSp macro="">
      <xdr:nvCxnSpPr>
        <xdr:cNvPr id="475" name="直線コネクタ 474"/>
        <xdr:cNvCxnSpPr/>
      </xdr:nvCxnSpPr>
      <xdr:spPr>
        <a:xfrm flipV="1">
          <a:off x="22160864" y="6275832"/>
          <a:ext cx="0" cy="65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80027</xdr:rowOff>
    </xdr:from>
    <xdr:ext cx="469744" cy="259045"/>
    <xdr:sp macro="" textlink="">
      <xdr:nvSpPr>
        <xdr:cNvPr id="476" name="【認定こども園・幼稚園・保育所】&#10;一人当たり面積最小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76200</xdr:rowOff>
    </xdr:from>
    <xdr:to>
      <xdr:col>116</xdr:col>
      <xdr:colOff>152400</xdr:colOff>
      <xdr:row>40</xdr:row>
      <xdr:rowOff>76200</xdr:rowOff>
    </xdr:to>
    <xdr:cxnSp macro="">
      <xdr:nvCxnSpPr>
        <xdr:cNvPr id="477" name="直線コネクタ 476"/>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50309</xdr:rowOff>
    </xdr:from>
    <xdr:ext cx="469744" cy="259045"/>
    <xdr:sp macro="" textlink="">
      <xdr:nvSpPr>
        <xdr:cNvPr id="478" name="【認定こども園・幼稚園・保育所】&#10;一人当たり面積最大値テキスト"/>
        <xdr:cNvSpPr txBox="1"/>
      </xdr:nvSpPr>
      <xdr:spPr>
        <a:xfrm>
          <a:off x="22199600" y="60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103632</xdr:rowOff>
    </xdr:from>
    <xdr:to>
      <xdr:col>116</xdr:col>
      <xdr:colOff>152400</xdr:colOff>
      <xdr:row>36</xdr:row>
      <xdr:rowOff>103632</xdr:rowOff>
    </xdr:to>
    <xdr:cxnSp macro="">
      <xdr:nvCxnSpPr>
        <xdr:cNvPr id="479" name="直線コネクタ 478"/>
        <xdr:cNvCxnSpPr/>
      </xdr:nvCxnSpPr>
      <xdr:spPr>
        <a:xfrm>
          <a:off x="22072600" y="62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90695</xdr:rowOff>
    </xdr:from>
    <xdr:ext cx="469744" cy="259045"/>
    <xdr:sp macro="" textlink="">
      <xdr:nvSpPr>
        <xdr:cNvPr id="480" name="【認定こども園・幼稚園・保育所】&#10;一人当たり面積平均値テキスト"/>
        <xdr:cNvSpPr txBox="1"/>
      </xdr:nvSpPr>
      <xdr:spPr>
        <a:xfrm>
          <a:off x="22199600" y="660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81" name="フローチャート: 判断 480"/>
        <xdr:cNvSpPr/>
      </xdr:nvSpPr>
      <xdr:spPr>
        <a:xfrm>
          <a:off x="22110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2" name="フローチャート: 判断 481"/>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105410</xdr:rowOff>
    </xdr:from>
    <xdr:to>
      <xdr:col>107</xdr:col>
      <xdr:colOff>101600</xdr:colOff>
      <xdr:row>36</xdr:row>
      <xdr:rowOff>35560</xdr:rowOff>
    </xdr:to>
    <xdr:sp macro="" textlink="">
      <xdr:nvSpPr>
        <xdr:cNvPr id="483" name="フローチャート: 判断 482"/>
        <xdr:cNvSpPr/>
      </xdr:nvSpPr>
      <xdr:spPr>
        <a:xfrm>
          <a:off x="20383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123698</xdr:rowOff>
    </xdr:from>
    <xdr:to>
      <xdr:col>102</xdr:col>
      <xdr:colOff>165100</xdr:colOff>
      <xdr:row>36</xdr:row>
      <xdr:rowOff>53848</xdr:rowOff>
    </xdr:to>
    <xdr:sp macro="" textlink="">
      <xdr:nvSpPr>
        <xdr:cNvPr id="484" name="フローチャート: 判断 483"/>
        <xdr:cNvSpPr/>
      </xdr:nvSpPr>
      <xdr:spPr>
        <a:xfrm>
          <a:off x="194945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109982</xdr:rowOff>
    </xdr:from>
    <xdr:to>
      <xdr:col>98</xdr:col>
      <xdr:colOff>38100</xdr:colOff>
      <xdr:row>34</xdr:row>
      <xdr:rowOff>40132</xdr:rowOff>
    </xdr:to>
    <xdr:sp macro="" textlink="">
      <xdr:nvSpPr>
        <xdr:cNvPr id="485" name="フローチャート: 判断 484"/>
        <xdr:cNvSpPr/>
      </xdr:nvSpPr>
      <xdr:spPr>
        <a:xfrm>
          <a:off x="18605500" y="576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52832</xdr:rowOff>
    </xdr:from>
    <xdr:to>
      <xdr:col>116</xdr:col>
      <xdr:colOff>114300</xdr:colOff>
      <xdr:row>36</xdr:row>
      <xdr:rowOff>154432</xdr:rowOff>
    </xdr:to>
    <xdr:sp macro="" textlink="">
      <xdr:nvSpPr>
        <xdr:cNvPr id="491" name="楕円 490"/>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5859</xdr:rowOff>
    </xdr:from>
    <xdr:ext cx="469744" cy="259045"/>
    <xdr:sp macro="" textlink="">
      <xdr:nvSpPr>
        <xdr:cNvPr id="492" name="【認定こども園・幼稚園・保育所】&#10;一人当たり面積該当値テキスト"/>
        <xdr:cNvSpPr txBox="1"/>
      </xdr:nvSpPr>
      <xdr:spPr>
        <a:xfrm>
          <a:off x="22199600"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93" name="楕円 492"/>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103632</xdr:rowOff>
    </xdr:from>
    <xdr:to>
      <xdr:col>116</xdr:col>
      <xdr:colOff>63500</xdr:colOff>
      <xdr:row>36</xdr:row>
      <xdr:rowOff>112776</xdr:rowOff>
    </xdr:to>
    <xdr:cxnSp macro="">
      <xdr:nvCxnSpPr>
        <xdr:cNvPr id="494" name="直線コネクタ 493"/>
        <xdr:cNvCxnSpPr/>
      </xdr:nvCxnSpPr>
      <xdr:spPr>
        <a:xfrm flipV="1">
          <a:off x="21323300" y="62758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66548</xdr:rowOff>
    </xdr:from>
    <xdr:to>
      <xdr:col>107</xdr:col>
      <xdr:colOff>101600</xdr:colOff>
      <xdr:row>36</xdr:row>
      <xdr:rowOff>168148</xdr:rowOff>
    </xdr:to>
    <xdr:sp macro="" textlink="">
      <xdr:nvSpPr>
        <xdr:cNvPr id="495" name="楕円 494"/>
        <xdr:cNvSpPr/>
      </xdr:nvSpPr>
      <xdr:spPr>
        <a:xfrm>
          <a:off x="20383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117348</xdr:rowOff>
    </xdr:to>
    <xdr:cxnSp macro="">
      <xdr:nvCxnSpPr>
        <xdr:cNvPr id="496" name="直線コネクタ 495"/>
        <xdr:cNvCxnSpPr/>
      </xdr:nvCxnSpPr>
      <xdr:spPr>
        <a:xfrm flipV="1">
          <a:off x="20434300" y="6284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497" name="楕円 496"/>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117348</xdr:rowOff>
    </xdr:from>
    <xdr:to>
      <xdr:col>107</xdr:col>
      <xdr:colOff>50800</xdr:colOff>
      <xdr:row>36</xdr:row>
      <xdr:rowOff>126492</xdr:rowOff>
    </xdr:to>
    <xdr:cxnSp macro="">
      <xdr:nvCxnSpPr>
        <xdr:cNvPr id="498" name="直線コネクタ 497"/>
        <xdr:cNvCxnSpPr/>
      </xdr:nvCxnSpPr>
      <xdr:spPr>
        <a:xfrm flipV="1">
          <a:off x="19545300" y="6289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499" name="楕円 498"/>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140208</xdr:rowOff>
    </xdr:to>
    <xdr:cxnSp macro="">
      <xdr:nvCxnSpPr>
        <xdr:cNvPr id="500" name="直線コネクタ 499"/>
        <xdr:cNvCxnSpPr/>
      </xdr:nvCxnSpPr>
      <xdr:spPr>
        <a:xfrm flipV="1">
          <a:off x="18656300" y="6298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1"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502" name="n_2ave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70375</xdr:rowOff>
    </xdr:from>
    <xdr:ext cx="469744" cy="259045"/>
    <xdr:sp macro="" textlink="">
      <xdr:nvSpPr>
        <xdr:cNvPr id="503" name="n_3aveValue【認定こども園・幼稚園・保育所】&#10;一人当たり面積"/>
        <xdr:cNvSpPr txBox="1"/>
      </xdr:nvSpPr>
      <xdr:spPr>
        <a:xfrm>
          <a:off x="19310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56659</xdr:rowOff>
    </xdr:from>
    <xdr:ext cx="469744" cy="259045"/>
    <xdr:sp macro="" textlink="">
      <xdr:nvSpPr>
        <xdr:cNvPr id="504" name="n_4aveValue【認定こども園・幼稚園・保育所】&#10;一人当たり面積"/>
        <xdr:cNvSpPr txBox="1"/>
      </xdr:nvSpPr>
      <xdr:spPr>
        <a:xfrm>
          <a:off x="18421427" y="554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505"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159275</xdr:rowOff>
    </xdr:from>
    <xdr:ext cx="469744" cy="259045"/>
    <xdr:sp macro="" textlink="">
      <xdr:nvSpPr>
        <xdr:cNvPr id="506" name="n_2mainValue【認定こども園・幼稚園・保育所】&#10;一人当たり面積"/>
        <xdr:cNvSpPr txBox="1"/>
      </xdr:nvSpPr>
      <xdr:spPr>
        <a:xfrm>
          <a:off x="20199427"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168419</xdr:rowOff>
    </xdr:from>
    <xdr:ext cx="469744" cy="259045"/>
    <xdr:sp macro="" textlink="">
      <xdr:nvSpPr>
        <xdr:cNvPr id="507" name="n_3mainValue【認定こども園・幼稚園・保育所】&#10;一人当たり面積"/>
        <xdr:cNvSpPr txBox="1"/>
      </xdr:nvSpPr>
      <xdr:spPr>
        <a:xfrm>
          <a:off x="19310427" y="63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10685</xdr:rowOff>
    </xdr:from>
    <xdr:ext cx="469744" cy="259045"/>
    <xdr:sp macro="" textlink="">
      <xdr:nvSpPr>
        <xdr:cNvPr id="508" name="n_4mainValue【認定こども園・幼稚園・保育所】&#10;一人当たり面積"/>
        <xdr:cNvSpPr txBox="1"/>
      </xdr:nvSpPr>
      <xdr:spPr>
        <a:xfrm>
          <a:off x="18421427" y="635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155448</xdr:rowOff>
    </xdr:to>
    <xdr:cxnSp macro="">
      <xdr:nvCxnSpPr>
        <xdr:cNvPr id="531" name="直線コネクタ 530"/>
        <xdr:cNvCxnSpPr/>
      </xdr:nvCxnSpPr>
      <xdr:spPr>
        <a:xfrm flipV="1">
          <a:off x="16318864" y="96834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4"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5" name="直線コネクタ 534"/>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6" name="【学校施設】&#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7" name="フローチャート: 判断 536"/>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8" name="フローチャート: 判断 5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39" name="フローチャート: 判断 538"/>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540" name="フローチャート: 判断 539"/>
        <xdr:cNvSpPr/>
      </xdr:nvSpPr>
      <xdr:spPr>
        <a:xfrm>
          <a:off x="1365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93218</xdr:rowOff>
    </xdr:from>
    <xdr:to>
      <xdr:col>67</xdr:col>
      <xdr:colOff>101600</xdr:colOff>
      <xdr:row>58</xdr:row>
      <xdr:rowOff>23368</xdr:rowOff>
    </xdr:to>
    <xdr:sp macro="" textlink="">
      <xdr:nvSpPr>
        <xdr:cNvPr id="541" name="フローチャート: 判断 540"/>
        <xdr:cNvSpPr/>
      </xdr:nvSpPr>
      <xdr:spPr>
        <a:xfrm>
          <a:off x="12763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47498</xdr:rowOff>
    </xdr:from>
    <xdr:to>
      <xdr:col>85</xdr:col>
      <xdr:colOff>177800</xdr:colOff>
      <xdr:row>57</xdr:row>
      <xdr:rowOff>149098</xdr:rowOff>
    </xdr:to>
    <xdr:sp macro="" textlink="">
      <xdr:nvSpPr>
        <xdr:cNvPr id="547" name="楕円 546"/>
        <xdr:cNvSpPr/>
      </xdr:nvSpPr>
      <xdr:spPr>
        <a:xfrm>
          <a:off x="16268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70375</xdr:rowOff>
    </xdr:from>
    <xdr:ext cx="405111" cy="259045"/>
    <xdr:sp macro="" textlink="">
      <xdr:nvSpPr>
        <xdr:cNvPr id="548" name="【学校施設】&#10;有形固定資産減価償却率該当値テキスト"/>
        <xdr:cNvSpPr txBox="1"/>
      </xdr:nvSpPr>
      <xdr:spPr>
        <a:xfrm>
          <a:off x="16357600" y="967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549" name="楕円 548"/>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146304</xdr:rowOff>
    </xdr:from>
    <xdr:to>
      <xdr:col>85</xdr:col>
      <xdr:colOff>127000</xdr:colOff>
      <xdr:row>57</xdr:row>
      <xdr:rowOff>98298</xdr:rowOff>
    </xdr:to>
    <xdr:cxnSp macro="">
      <xdr:nvCxnSpPr>
        <xdr:cNvPr id="550" name="直線コネクタ 549"/>
        <xdr:cNvCxnSpPr/>
      </xdr:nvCxnSpPr>
      <xdr:spPr>
        <a:xfrm>
          <a:off x="15481300" y="97475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125222</xdr:rowOff>
    </xdr:from>
    <xdr:to>
      <xdr:col>76</xdr:col>
      <xdr:colOff>165100</xdr:colOff>
      <xdr:row>56</xdr:row>
      <xdr:rowOff>55372</xdr:rowOff>
    </xdr:to>
    <xdr:sp macro="" textlink="">
      <xdr:nvSpPr>
        <xdr:cNvPr id="551" name="楕円 550"/>
        <xdr:cNvSpPr/>
      </xdr:nvSpPr>
      <xdr:spPr>
        <a:xfrm>
          <a:off x="14541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xdr:rowOff>
    </xdr:from>
    <xdr:to>
      <xdr:col>81</xdr:col>
      <xdr:colOff>50800</xdr:colOff>
      <xdr:row>56</xdr:row>
      <xdr:rowOff>146304</xdr:rowOff>
    </xdr:to>
    <xdr:cxnSp macro="">
      <xdr:nvCxnSpPr>
        <xdr:cNvPr id="552" name="直線コネクタ 551"/>
        <xdr:cNvCxnSpPr/>
      </xdr:nvCxnSpPr>
      <xdr:spPr>
        <a:xfrm>
          <a:off x="14592300" y="96057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553" name="楕円 552"/>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56</xdr:row>
      <xdr:rowOff>4572</xdr:rowOff>
    </xdr:to>
    <xdr:cxnSp macro="">
      <xdr:nvCxnSpPr>
        <xdr:cNvPr id="554" name="直線コネクタ 553"/>
        <xdr:cNvCxnSpPr/>
      </xdr:nvCxnSpPr>
      <xdr:spPr>
        <a:xfrm>
          <a:off x="13703300" y="95097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20066</xdr:rowOff>
    </xdr:from>
    <xdr:to>
      <xdr:col>67</xdr:col>
      <xdr:colOff>101600</xdr:colOff>
      <xdr:row>55</xdr:row>
      <xdr:rowOff>121666</xdr:rowOff>
    </xdr:to>
    <xdr:sp macro="" textlink="">
      <xdr:nvSpPr>
        <xdr:cNvPr id="555" name="楕円 554"/>
        <xdr:cNvSpPr/>
      </xdr:nvSpPr>
      <xdr:spPr>
        <a:xfrm>
          <a:off x="12763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70866</xdr:rowOff>
    </xdr:from>
    <xdr:to>
      <xdr:col>71</xdr:col>
      <xdr:colOff>177800</xdr:colOff>
      <xdr:row>55</xdr:row>
      <xdr:rowOff>80010</xdr:rowOff>
    </xdr:to>
    <xdr:cxnSp macro="">
      <xdr:nvCxnSpPr>
        <xdr:cNvPr id="556" name="直線コネクタ 555"/>
        <xdr:cNvCxnSpPr/>
      </xdr:nvCxnSpPr>
      <xdr:spPr>
        <a:xfrm>
          <a:off x="12814300" y="9500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7"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58"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7637</xdr:rowOff>
    </xdr:from>
    <xdr:ext cx="405111" cy="259045"/>
    <xdr:sp macro="" textlink="">
      <xdr:nvSpPr>
        <xdr:cNvPr id="559" name="n_3aveValue【学校施設】&#10;有形固定資産減価償却率"/>
        <xdr:cNvSpPr txBox="1"/>
      </xdr:nvSpPr>
      <xdr:spPr>
        <a:xfrm>
          <a:off x="13500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14495</xdr:rowOff>
    </xdr:from>
    <xdr:ext cx="405111" cy="259045"/>
    <xdr:sp macro="" textlink="">
      <xdr:nvSpPr>
        <xdr:cNvPr id="560" name="n_4aveValue【学校施設】&#10;有形固定資産減価償却率"/>
        <xdr:cNvSpPr txBox="1"/>
      </xdr:nvSpPr>
      <xdr:spPr>
        <a:xfrm>
          <a:off x="12611744" y="995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561" name="n_1mainValue【学校施設】&#10;有形固定資産減価償却率"/>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71899</xdr:rowOff>
    </xdr:from>
    <xdr:ext cx="405111" cy="259045"/>
    <xdr:sp macro="" textlink="">
      <xdr:nvSpPr>
        <xdr:cNvPr id="562" name="n_2mainValue【学校施設】&#10;有形固定資産減価償却率"/>
        <xdr:cNvSpPr txBox="1"/>
      </xdr:nvSpPr>
      <xdr:spPr>
        <a:xfrm>
          <a:off x="143897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563" name="n_3mainValue【学校施設】&#10;有形固定資産減価償却率"/>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138193</xdr:rowOff>
    </xdr:from>
    <xdr:ext cx="405111" cy="259045"/>
    <xdr:sp macro="" textlink="">
      <xdr:nvSpPr>
        <xdr:cNvPr id="564" name="n_4mainValue【学校施設】&#10;有形固定資産減価償却率"/>
        <xdr:cNvSpPr txBox="1"/>
      </xdr:nvSpPr>
      <xdr:spPr>
        <a:xfrm>
          <a:off x="12611744"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28575</xdr:rowOff>
    </xdr:to>
    <xdr:cxnSp macro="">
      <xdr:nvCxnSpPr>
        <xdr:cNvPr id="593" name="直線コネクタ 592"/>
        <xdr:cNvCxnSpPr/>
      </xdr:nvCxnSpPr>
      <xdr:spPr>
        <a:xfrm flipV="1">
          <a:off x="22160864" y="9614059"/>
          <a:ext cx="0" cy="138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32402</xdr:rowOff>
    </xdr:from>
    <xdr:ext cx="469744" cy="259045"/>
    <xdr:sp macro="" textlink="">
      <xdr:nvSpPr>
        <xdr:cNvPr id="594" name="【学校施設】&#10;一人当たり面積最小値テキスト"/>
        <xdr:cNvSpPr txBox="1"/>
      </xdr:nvSpPr>
      <xdr:spPr>
        <a:xfrm>
          <a:off x="22199600"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28575</xdr:rowOff>
    </xdr:from>
    <xdr:to>
      <xdr:col>116</xdr:col>
      <xdr:colOff>152400</xdr:colOff>
      <xdr:row>64</xdr:row>
      <xdr:rowOff>28575</xdr:rowOff>
    </xdr:to>
    <xdr:cxnSp macro="">
      <xdr:nvCxnSpPr>
        <xdr:cNvPr id="595" name="直線コネクタ 594"/>
        <xdr:cNvCxnSpPr/>
      </xdr:nvCxnSpPr>
      <xdr:spPr>
        <a:xfrm>
          <a:off x="22072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96"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97" name="直線コネクタ 596"/>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53357</xdr:rowOff>
    </xdr:from>
    <xdr:ext cx="469744" cy="259045"/>
    <xdr:sp macro="" textlink="">
      <xdr:nvSpPr>
        <xdr:cNvPr id="598" name="【学校施設】&#10;一人当たり面積平均値テキスト"/>
        <xdr:cNvSpPr txBox="1"/>
      </xdr:nvSpPr>
      <xdr:spPr>
        <a:xfrm>
          <a:off x="22199600" y="999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599" name="フローチャート: 判断 598"/>
        <xdr:cNvSpPr/>
      </xdr:nvSpPr>
      <xdr:spPr>
        <a:xfrm>
          <a:off x="22110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157797</xdr:rowOff>
    </xdr:from>
    <xdr:to>
      <xdr:col>112</xdr:col>
      <xdr:colOff>38100</xdr:colOff>
      <xdr:row>59</xdr:row>
      <xdr:rowOff>87947</xdr:rowOff>
    </xdr:to>
    <xdr:sp macro="" textlink="">
      <xdr:nvSpPr>
        <xdr:cNvPr id="600" name="フローチャート: 判断 599"/>
        <xdr:cNvSpPr/>
      </xdr:nvSpPr>
      <xdr:spPr>
        <a:xfrm>
          <a:off x="212725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96362</xdr:rowOff>
    </xdr:from>
    <xdr:to>
      <xdr:col>107</xdr:col>
      <xdr:colOff>101600</xdr:colOff>
      <xdr:row>56</xdr:row>
      <xdr:rowOff>26512</xdr:rowOff>
    </xdr:to>
    <xdr:sp macro="" textlink="">
      <xdr:nvSpPr>
        <xdr:cNvPr id="601" name="フローチャート: 判断 600"/>
        <xdr:cNvSpPr/>
      </xdr:nvSpPr>
      <xdr:spPr>
        <a:xfrm>
          <a:off x="20383500" y="95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159226</xdr:rowOff>
    </xdr:from>
    <xdr:to>
      <xdr:col>102</xdr:col>
      <xdr:colOff>165100</xdr:colOff>
      <xdr:row>56</xdr:row>
      <xdr:rowOff>89376</xdr:rowOff>
    </xdr:to>
    <xdr:sp macro="" textlink="">
      <xdr:nvSpPr>
        <xdr:cNvPr id="602" name="フローチャート: 判断 601"/>
        <xdr:cNvSpPr/>
      </xdr:nvSpPr>
      <xdr:spPr>
        <a:xfrm>
          <a:off x="19494500" y="95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56</xdr:row>
      <xdr:rowOff>4921</xdr:rowOff>
    </xdr:from>
    <xdr:to>
      <xdr:col>98</xdr:col>
      <xdr:colOff>38100</xdr:colOff>
      <xdr:row>56</xdr:row>
      <xdr:rowOff>106521</xdr:rowOff>
    </xdr:to>
    <xdr:sp macro="" textlink="">
      <xdr:nvSpPr>
        <xdr:cNvPr id="603" name="フローチャート: 判断 602"/>
        <xdr:cNvSpPr/>
      </xdr:nvSpPr>
      <xdr:spPr>
        <a:xfrm>
          <a:off x="18605500" y="96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103505</xdr:rowOff>
    </xdr:from>
    <xdr:to>
      <xdr:col>116</xdr:col>
      <xdr:colOff>114300</xdr:colOff>
      <xdr:row>57</xdr:row>
      <xdr:rowOff>33655</xdr:rowOff>
    </xdr:to>
    <xdr:sp macro="" textlink="">
      <xdr:nvSpPr>
        <xdr:cNvPr id="609" name="楕円 608"/>
        <xdr:cNvSpPr/>
      </xdr:nvSpPr>
      <xdr:spPr>
        <a:xfrm>
          <a:off x="22110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126382</xdr:rowOff>
    </xdr:from>
    <xdr:ext cx="469744" cy="259045"/>
    <xdr:sp macro="" textlink="">
      <xdr:nvSpPr>
        <xdr:cNvPr id="610" name="【学校施設】&#10;一人当たり面積該当値テキスト"/>
        <xdr:cNvSpPr txBox="1"/>
      </xdr:nvSpPr>
      <xdr:spPr>
        <a:xfrm>
          <a:off x="22199600" y="95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132080</xdr:rowOff>
    </xdr:from>
    <xdr:to>
      <xdr:col>112</xdr:col>
      <xdr:colOff>38100</xdr:colOff>
      <xdr:row>57</xdr:row>
      <xdr:rowOff>62230</xdr:rowOff>
    </xdr:to>
    <xdr:sp macro="" textlink="">
      <xdr:nvSpPr>
        <xdr:cNvPr id="611" name="楕円 610"/>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154305</xdr:rowOff>
    </xdr:from>
    <xdr:to>
      <xdr:col>116</xdr:col>
      <xdr:colOff>63500</xdr:colOff>
      <xdr:row>57</xdr:row>
      <xdr:rowOff>11430</xdr:rowOff>
    </xdr:to>
    <xdr:cxnSp macro="">
      <xdr:nvCxnSpPr>
        <xdr:cNvPr id="612" name="直線コネクタ 611"/>
        <xdr:cNvCxnSpPr/>
      </xdr:nvCxnSpPr>
      <xdr:spPr>
        <a:xfrm flipV="1">
          <a:off x="21323300" y="9755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162084</xdr:rowOff>
    </xdr:from>
    <xdr:to>
      <xdr:col>107</xdr:col>
      <xdr:colOff>101600</xdr:colOff>
      <xdr:row>57</xdr:row>
      <xdr:rowOff>92234</xdr:rowOff>
    </xdr:to>
    <xdr:sp macro="" textlink="">
      <xdr:nvSpPr>
        <xdr:cNvPr id="613" name="楕円 612"/>
        <xdr:cNvSpPr/>
      </xdr:nvSpPr>
      <xdr:spPr>
        <a:xfrm>
          <a:off x="20383500" y="9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xdr:rowOff>
    </xdr:from>
    <xdr:to>
      <xdr:col>111</xdr:col>
      <xdr:colOff>177800</xdr:colOff>
      <xdr:row>57</xdr:row>
      <xdr:rowOff>41434</xdr:rowOff>
    </xdr:to>
    <xdr:cxnSp macro="">
      <xdr:nvCxnSpPr>
        <xdr:cNvPr id="614" name="直線コネクタ 613"/>
        <xdr:cNvCxnSpPr/>
      </xdr:nvCxnSpPr>
      <xdr:spPr>
        <a:xfrm flipV="1">
          <a:off x="20434300" y="9784080"/>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26353</xdr:rowOff>
    </xdr:from>
    <xdr:to>
      <xdr:col>102</xdr:col>
      <xdr:colOff>165100</xdr:colOff>
      <xdr:row>57</xdr:row>
      <xdr:rowOff>127953</xdr:rowOff>
    </xdr:to>
    <xdr:sp macro="" textlink="">
      <xdr:nvSpPr>
        <xdr:cNvPr id="615" name="楕円 614"/>
        <xdr:cNvSpPr/>
      </xdr:nvSpPr>
      <xdr:spPr>
        <a:xfrm>
          <a:off x="19494500" y="97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41434</xdr:rowOff>
    </xdr:from>
    <xdr:to>
      <xdr:col>107</xdr:col>
      <xdr:colOff>50800</xdr:colOff>
      <xdr:row>57</xdr:row>
      <xdr:rowOff>77153</xdr:rowOff>
    </xdr:to>
    <xdr:cxnSp macro="">
      <xdr:nvCxnSpPr>
        <xdr:cNvPr id="616" name="直線コネクタ 615"/>
        <xdr:cNvCxnSpPr/>
      </xdr:nvCxnSpPr>
      <xdr:spPr>
        <a:xfrm flipV="1">
          <a:off x="19545300" y="9814084"/>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70644</xdr:rowOff>
    </xdr:from>
    <xdr:to>
      <xdr:col>98</xdr:col>
      <xdr:colOff>38100</xdr:colOff>
      <xdr:row>58</xdr:row>
      <xdr:rowOff>794</xdr:rowOff>
    </xdr:to>
    <xdr:sp macro="" textlink="">
      <xdr:nvSpPr>
        <xdr:cNvPr id="617" name="楕円 616"/>
        <xdr:cNvSpPr/>
      </xdr:nvSpPr>
      <xdr:spPr>
        <a:xfrm>
          <a:off x="18605500" y="98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77153</xdr:rowOff>
    </xdr:from>
    <xdr:to>
      <xdr:col>102</xdr:col>
      <xdr:colOff>114300</xdr:colOff>
      <xdr:row>57</xdr:row>
      <xdr:rowOff>121444</xdr:rowOff>
    </xdr:to>
    <xdr:cxnSp macro="">
      <xdr:nvCxnSpPr>
        <xdr:cNvPr id="618" name="直線コネクタ 617"/>
        <xdr:cNvCxnSpPr/>
      </xdr:nvCxnSpPr>
      <xdr:spPr>
        <a:xfrm flipV="1">
          <a:off x="18656300" y="9849803"/>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79074</xdr:rowOff>
    </xdr:from>
    <xdr:ext cx="469744" cy="259045"/>
    <xdr:sp macro="" textlink="">
      <xdr:nvSpPr>
        <xdr:cNvPr id="619" name="n_1aveValue【学校施設】&#10;一人当たり面積"/>
        <xdr:cNvSpPr txBox="1"/>
      </xdr:nvSpPr>
      <xdr:spPr>
        <a:xfrm>
          <a:off x="21075727" y="1019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43039</xdr:rowOff>
    </xdr:from>
    <xdr:ext cx="469744" cy="259045"/>
    <xdr:sp macro="" textlink="">
      <xdr:nvSpPr>
        <xdr:cNvPr id="620" name="n_2aveValue【学校施設】&#10;一人当たり面積"/>
        <xdr:cNvSpPr txBox="1"/>
      </xdr:nvSpPr>
      <xdr:spPr>
        <a:xfrm>
          <a:off x="20199427" y="93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105903</xdr:rowOff>
    </xdr:from>
    <xdr:ext cx="469744" cy="259045"/>
    <xdr:sp macro="" textlink="">
      <xdr:nvSpPr>
        <xdr:cNvPr id="621" name="n_3aveValue【学校施設】&#10;一人当たり面積"/>
        <xdr:cNvSpPr txBox="1"/>
      </xdr:nvSpPr>
      <xdr:spPr>
        <a:xfrm>
          <a:off x="19310427" y="936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123048</xdr:rowOff>
    </xdr:from>
    <xdr:ext cx="469744" cy="259045"/>
    <xdr:sp macro="" textlink="">
      <xdr:nvSpPr>
        <xdr:cNvPr id="622" name="n_4aveValue【学校施設】&#10;一人当たり面積"/>
        <xdr:cNvSpPr txBox="1"/>
      </xdr:nvSpPr>
      <xdr:spPr>
        <a:xfrm>
          <a:off x="18421427" y="93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78757</xdr:rowOff>
    </xdr:from>
    <xdr:ext cx="469744" cy="259045"/>
    <xdr:sp macro="" textlink="">
      <xdr:nvSpPr>
        <xdr:cNvPr id="623" name="n_1mainValue【学校施設】&#10;一人当たり面積"/>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83361</xdr:rowOff>
    </xdr:from>
    <xdr:ext cx="469744" cy="259045"/>
    <xdr:sp macro="" textlink="">
      <xdr:nvSpPr>
        <xdr:cNvPr id="624" name="n_2mainValue【学校施設】&#10;一人当たり面積"/>
        <xdr:cNvSpPr txBox="1"/>
      </xdr:nvSpPr>
      <xdr:spPr>
        <a:xfrm>
          <a:off x="20199427" y="98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119080</xdr:rowOff>
    </xdr:from>
    <xdr:ext cx="469744" cy="259045"/>
    <xdr:sp macro="" textlink="">
      <xdr:nvSpPr>
        <xdr:cNvPr id="625" name="n_3mainValue【学校施設】&#10;一人当たり面積"/>
        <xdr:cNvSpPr txBox="1"/>
      </xdr:nvSpPr>
      <xdr:spPr>
        <a:xfrm>
          <a:off x="19310427" y="989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163371</xdr:rowOff>
    </xdr:from>
    <xdr:ext cx="469744" cy="259045"/>
    <xdr:sp macro="" textlink="">
      <xdr:nvSpPr>
        <xdr:cNvPr id="626" name="n_4mainValue【学校施設】&#10;一人当たり面積"/>
        <xdr:cNvSpPr txBox="1"/>
      </xdr:nvSpPr>
      <xdr:spPr>
        <a:xfrm>
          <a:off x="18421427" y="99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8" name="正方形/長方形 6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9" name="正方形/長方形 6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30" name="正方形/長方形 6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31" name="正方形/長方形 6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34" name="正方形/長方形 6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5" name="正方形/長方形 6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6" name="正方形/長方形 6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7" name="正方形/長方形 6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1" name="テキスト ボックス 6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163830</xdr:rowOff>
    </xdr:from>
    <xdr:to>
      <xdr:col>85</xdr:col>
      <xdr:colOff>126364</xdr:colOff>
      <xdr:row>107</xdr:row>
      <xdr:rowOff>95250</xdr:rowOff>
    </xdr:to>
    <xdr:cxnSp macro="">
      <xdr:nvCxnSpPr>
        <xdr:cNvPr id="663" name="直線コネクタ 662"/>
        <xdr:cNvCxnSpPr/>
      </xdr:nvCxnSpPr>
      <xdr:spPr>
        <a:xfrm flipV="1">
          <a:off x="16318864" y="17651730"/>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99077</xdr:rowOff>
    </xdr:from>
    <xdr:ext cx="405111" cy="259045"/>
    <xdr:sp macro="" textlink="">
      <xdr:nvSpPr>
        <xdr:cNvPr id="664" name="【公民館】&#10;有形固定資産減価償却率最小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95250</xdr:rowOff>
    </xdr:from>
    <xdr:to>
      <xdr:col>86</xdr:col>
      <xdr:colOff>25400</xdr:colOff>
      <xdr:row>107</xdr:row>
      <xdr:rowOff>95250</xdr:rowOff>
    </xdr:to>
    <xdr:cxnSp macro="">
      <xdr:nvCxnSpPr>
        <xdr:cNvPr id="665" name="直線コネクタ 664"/>
        <xdr:cNvCxnSpPr/>
      </xdr:nvCxnSpPr>
      <xdr:spPr>
        <a:xfrm>
          <a:off x="16230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110507</xdr:rowOff>
    </xdr:from>
    <xdr:ext cx="405111" cy="259045"/>
    <xdr:sp macro="" textlink="">
      <xdr:nvSpPr>
        <xdr:cNvPr id="666" name="【公民館】&#10;有形固定資産減価償却率最大値テキスト"/>
        <xdr:cNvSpPr txBox="1"/>
      </xdr:nvSpPr>
      <xdr:spPr>
        <a:xfrm>
          <a:off x="16357600"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163830</xdr:rowOff>
    </xdr:from>
    <xdr:to>
      <xdr:col>86</xdr:col>
      <xdr:colOff>25400</xdr:colOff>
      <xdr:row>102</xdr:row>
      <xdr:rowOff>163830</xdr:rowOff>
    </xdr:to>
    <xdr:cxnSp macro="">
      <xdr:nvCxnSpPr>
        <xdr:cNvPr id="667" name="直線コネクタ 666"/>
        <xdr:cNvCxnSpPr/>
      </xdr:nvCxnSpPr>
      <xdr:spPr>
        <a:xfrm>
          <a:off x="16230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8"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9" name="フローチャート: 判断 66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0" name="フローチャート: 判断 669"/>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71" name="フローチャート: 判断 670"/>
        <xdr:cNvSpPr/>
      </xdr:nvSpPr>
      <xdr:spPr>
        <a:xfrm>
          <a:off x="14541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672" name="フローチャート: 判断 671"/>
        <xdr:cNvSpPr/>
      </xdr:nvSpPr>
      <xdr:spPr>
        <a:xfrm>
          <a:off x="13652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21589</xdr:rowOff>
    </xdr:from>
    <xdr:to>
      <xdr:col>67</xdr:col>
      <xdr:colOff>101600</xdr:colOff>
      <xdr:row>101</xdr:row>
      <xdr:rowOff>123189</xdr:rowOff>
    </xdr:to>
    <xdr:sp macro="" textlink="">
      <xdr:nvSpPr>
        <xdr:cNvPr id="673" name="フローチャート: 判断 672"/>
        <xdr:cNvSpPr/>
      </xdr:nvSpPr>
      <xdr:spPr>
        <a:xfrm>
          <a:off x="12763500" y="173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9" name="楕円 678"/>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680" name="【公民館】&#10;有形固定資産減価償却率該当値テキスト"/>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681" name="楕円 680"/>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91439</xdr:rowOff>
    </xdr:to>
    <xdr:cxnSp macro="">
      <xdr:nvCxnSpPr>
        <xdr:cNvPr id="682" name="直線コネクタ 681"/>
        <xdr:cNvCxnSpPr/>
      </xdr:nvCxnSpPr>
      <xdr:spPr>
        <a:xfrm>
          <a:off x="15481300" y="180174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83" name="楕円 682"/>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105</xdr:row>
      <xdr:rowOff>15239</xdr:rowOff>
    </xdr:to>
    <xdr:cxnSp macro="">
      <xdr:nvCxnSpPr>
        <xdr:cNvPr id="684" name="直線コネクタ 683"/>
        <xdr:cNvCxnSpPr/>
      </xdr:nvCxnSpPr>
      <xdr:spPr>
        <a:xfrm>
          <a:off x="14592300" y="1794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85" name="楕円 684"/>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114300</xdr:rowOff>
    </xdr:to>
    <xdr:cxnSp macro="">
      <xdr:nvCxnSpPr>
        <xdr:cNvPr id="686" name="直線コネクタ 685"/>
        <xdr:cNvCxnSpPr/>
      </xdr:nvCxnSpPr>
      <xdr:spPr>
        <a:xfrm>
          <a:off x="13703300" y="17899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147320</xdr:rowOff>
    </xdr:from>
    <xdr:to>
      <xdr:col>67</xdr:col>
      <xdr:colOff>101600</xdr:colOff>
      <xdr:row>104</xdr:row>
      <xdr:rowOff>77470</xdr:rowOff>
    </xdr:to>
    <xdr:sp macro="" textlink="">
      <xdr:nvSpPr>
        <xdr:cNvPr id="687" name="楕円 686"/>
        <xdr:cNvSpPr/>
      </xdr:nvSpPr>
      <xdr:spPr>
        <a:xfrm>
          <a:off x="1276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26670</xdr:rowOff>
    </xdr:from>
    <xdr:to>
      <xdr:col>71</xdr:col>
      <xdr:colOff>177800</xdr:colOff>
      <xdr:row>104</xdr:row>
      <xdr:rowOff>68580</xdr:rowOff>
    </xdr:to>
    <xdr:cxnSp macro="">
      <xdr:nvCxnSpPr>
        <xdr:cNvPr id="688" name="直線コネクタ 687"/>
        <xdr:cNvCxnSpPr/>
      </xdr:nvCxnSpPr>
      <xdr:spPr>
        <a:xfrm>
          <a:off x="12814300" y="1785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89"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90" name="n_2ave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691" name="n_3aveValue【公民館】&#10;有形固定資産減価償却率"/>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692" name="n_4aveValue【公民館】&#10;有形固定資産減価償却率"/>
        <xdr:cNvSpPr txBox="1"/>
      </xdr:nvSpPr>
      <xdr:spPr>
        <a:xfrm>
          <a:off x="126117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693"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694" name="n_2mainValue【公民館】&#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5" name="n_3mainValue【公民館】&#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696" name="n_4mainValue【公民館】&#10;有形固定資産減価償却率"/>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83820</xdr:rowOff>
    </xdr:from>
    <xdr:to>
      <xdr:col>116</xdr:col>
      <xdr:colOff>62864</xdr:colOff>
      <xdr:row>108</xdr:row>
      <xdr:rowOff>83820</xdr:rowOff>
    </xdr:to>
    <xdr:cxnSp macro="">
      <xdr:nvCxnSpPr>
        <xdr:cNvPr id="721" name="直線コネクタ 720"/>
        <xdr:cNvCxnSpPr/>
      </xdr:nvCxnSpPr>
      <xdr:spPr>
        <a:xfrm flipV="1">
          <a:off x="22160864" y="1722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87647</xdr:rowOff>
    </xdr:from>
    <xdr:ext cx="469744" cy="259045"/>
    <xdr:sp macro="" textlink="">
      <xdr:nvSpPr>
        <xdr:cNvPr id="722" name="【公民館】&#10;一人当たり面積最小値テキスト"/>
        <xdr:cNvSpPr txBox="1"/>
      </xdr:nvSpPr>
      <xdr:spPr>
        <a:xfrm>
          <a:off x="22199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83820</xdr:rowOff>
    </xdr:from>
    <xdr:to>
      <xdr:col>116</xdr:col>
      <xdr:colOff>152400</xdr:colOff>
      <xdr:row>108</xdr:row>
      <xdr:rowOff>83820</xdr:rowOff>
    </xdr:to>
    <xdr:cxnSp macro="">
      <xdr:nvCxnSpPr>
        <xdr:cNvPr id="723" name="直線コネクタ 722"/>
        <xdr:cNvCxnSpPr/>
      </xdr:nvCxnSpPr>
      <xdr:spPr>
        <a:xfrm>
          <a:off x="22072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30497</xdr:rowOff>
    </xdr:from>
    <xdr:ext cx="469744" cy="259045"/>
    <xdr:sp macro="" textlink="">
      <xdr:nvSpPr>
        <xdr:cNvPr id="724" name="【公民館】&#10;一人当たり面積最大値テキスト"/>
        <xdr:cNvSpPr txBox="1"/>
      </xdr:nvSpPr>
      <xdr:spPr>
        <a:xfrm>
          <a:off x="22199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83820</xdr:rowOff>
    </xdr:from>
    <xdr:to>
      <xdr:col>116</xdr:col>
      <xdr:colOff>152400</xdr:colOff>
      <xdr:row>100</xdr:row>
      <xdr:rowOff>83820</xdr:rowOff>
    </xdr:to>
    <xdr:cxnSp macro="">
      <xdr:nvCxnSpPr>
        <xdr:cNvPr id="725" name="直線コネクタ 724"/>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144797</xdr:rowOff>
    </xdr:from>
    <xdr:ext cx="469744" cy="259045"/>
    <xdr:sp macro="" textlink="">
      <xdr:nvSpPr>
        <xdr:cNvPr id="726" name="【公民館】&#10;一人当たり面積平均値テキスト"/>
        <xdr:cNvSpPr txBox="1"/>
      </xdr:nvSpPr>
      <xdr:spPr>
        <a:xfrm>
          <a:off x="22199600" y="1780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727" name="フローチャート: 判断 726"/>
        <xdr:cNvSpPr/>
      </xdr:nvSpPr>
      <xdr:spPr>
        <a:xfrm>
          <a:off x="22110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17780</xdr:rowOff>
    </xdr:from>
    <xdr:to>
      <xdr:col>112</xdr:col>
      <xdr:colOff>38100</xdr:colOff>
      <xdr:row>104</xdr:row>
      <xdr:rowOff>119380</xdr:rowOff>
    </xdr:to>
    <xdr:sp macro="" textlink="">
      <xdr:nvSpPr>
        <xdr:cNvPr id="728" name="フローチャート: 判断 727"/>
        <xdr:cNvSpPr/>
      </xdr:nvSpPr>
      <xdr:spPr>
        <a:xfrm>
          <a:off x="2127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93980</xdr:rowOff>
    </xdr:from>
    <xdr:to>
      <xdr:col>107</xdr:col>
      <xdr:colOff>101600</xdr:colOff>
      <xdr:row>101</xdr:row>
      <xdr:rowOff>24130</xdr:rowOff>
    </xdr:to>
    <xdr:sp macro="" textlink="">
      <xdr:nvSpPr>
        <xdr:cNvPr id="729" name="フローチャート: 判断 728"/>
        <xdr:cNvSpPr/>
      </xdr:nvSpPr>
      <xdr:spPr>
        <a:xfrm>
          <a:off x="20383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730" name="フローチャート: 判断 729"/>
        <xdr:cNvSpPr/>
      </xdr:nvSpPr>
      <xdr:spPr>
        <a:xfrm>
          <a:off x="19494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71120</xdr:rowOff>
    </xdr:from>
    <xdr:to>
      <xdr:col>98</xdr:col>
      <xdr:colOff>38100</xdr:colOff>
      <xdr:row>101</xdr:row>
      <xdr:rowOff>1270</xdr:rowOff>
    </xdr:to>
    <xdr:sp macro="" textlink="">
      <xdr:nvSpPr>
        <xdr:cNvPr id="731" name="フローチャート: 判断 730"/>
        <xdr:cNvSpPr/>
      </xdr:nvSpPr>
      <xdr:spPr>
        <a:xfrm>
          <a:off x="18605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166370</xdr:rowOff>
    </xdr:from>
    <xdr:to>
      <xdr:col>116</xdr:col>
      <xdr:colOff>114300</xdr:colOff>
      <xdr:row>102</xdr:row>
      <xdr:rowOff>96520</xdr:rowOff>
    </xdr:to>
    <xdr:sp macro="" textlink="">
      <xdr:nvSpPr>
        <xdr:cNvPr id="737" name="楕円 736"/>
        <xdr:cNvSpPr/>
      </xdr:nvSpPr>
      <xdr:spPr>
        <a:xfrm>
          <a:off x="22110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17797</xdr:rowOff>
    </xdr:from>
    <xdr:ext cx="469744" cy="259045"/>
    <xdr:sp macro="" textlink="">
      <xdr:nvSpPr>
        <xdr:cNvPr id="738" name="【公民館】&#10;一人当たり面積該当値テキスト"/>
        <xdr:cNvSpPr txBox="1"/>
      </xdr:nvSpPr>
      <xdr:spPr>
        <a:xfrm>
          <a:off x="22199600"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10161</xdr:rowOff>
    </xdr:from>
    <xdr:to>
      <xdr:col>112</xdr:col>
      <xdr:colOff>38100</xdr:colOff>
      <xdr:row>102</xdr:row>
      <xdr:rowOff>111761</xdr:rowOff>
    </xdr:to>
    <xdr:sp macro="" textlink="">
      <xdr:nvSpPr>
        <xdr:cNvPr id="739" name="楕円 738"/>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45720</xdr:rowOff>
    </xdr:from>
    <xdr:to>
      <xdr:col>116</xdr:col>
      <xdr:colOff>63500</xdr:colOff>
      <xdr:row>102</xdr:row>
      <xdr:rowOff>60961</xdr:rowOff>
    </xdr:to>
    <xdr:cxnSp macro="">
      <xdr:nvCxnSpPr>
        <xdr:cNvPr id="740" name="直線コネクタ 739"/>
        <xdr:cNvCxnSpPr/>
      </xdr:nvCxnSpPr>
      <xdr:spPr>
        <a:xfrm flipV="1">
          <a:off x="21323300" y="17533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741" name="楕円 740"/>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60961</xdr:rowOff>
    </xdr:from>
    <xdr:to>
      <xdr:col>111</xdr:col>
      <xdr:colOff>177800</xdr:colOff>
      <xdr:row>102</xdr:row>
      <xdr:rowOff>68580</xdr:rowOff>
    </xdr:to>
    <xdr:cxnSp macro="">
      <xdr:nvCxnSpPr>
        <xdr:cNvPr id="742" name="直線コネクタ 741"/>
        <xdr:cNvCxnSpPr/>
      </xdr:nvCxnSpPr>
      <xdr:spPr>
        <a:xfrm flipV="1">
          <a:off x="20434300" y="17548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743" name="楕円 742"/>
        <xdr:cNvSpPr/>
      </xdr:nvSpPr>
      <xdr:spPr>
        <a:xfrm>
          <a:off x="19494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83820</xdr:rowOff>
    </xdr:to>
    <xdr:cxnSp macro="">
      <xdr:nvCxnSpPr>
        <xdr:cNvPr id="744" name="直線コネクタ 743"/>
        <xdr:cNvCxnSpPr/>
      </xdr:nvCxnSpPr>
      <xdr:spPr>
        <a:xfrm flipV="1">
          <a:off x="19545300" y="17556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55880</xdr:rowOff>
    </xdr:from>
    <xdr:to>
      <xdr:col>98</xdr:col>
      <xdr:colOff>38100</xdr:colOff>
      <xdr:row>102</xdr:row>
      <xdr:rowOff>157480</xdr:rowOff>
    </xdr:to>
    <xdr:sp macro="" textlink="">
      <xdr:nvSpPr>
        <xdr:cNvPr id="745" name="楕円 744"/>
        <xdr:cNvSpPr/>
      </xdr:nvSpPr>
      <xdr:spPr>
        <a:xfrm>
          <a:off x="18605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83820</xdr:rowOff>
    </xdr:from>
    <xdr:to>
      <xdr:col>102</xdr:col>
      <xdr:colOff>114300</xdr:colOff>
      <xdr:row>102</xdr:row>
      <xdr:rowOff>106680</xdr:rowOff>
    </xdr:to>
    <xdr:cxnSp macro="">
      <xdr:nvCxnSpPr>
        <xdr:cNvPr id="746" name="直線コネクタ 745"/>
        <xdr:cNvCxnSpPr/>
      </xdr:nvCxnSpPr>
      <xdr:spPr>
        <a:xfrm flipV="1">
          <a:off x="18656300" y="1757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110507</xdr:rowOff>
    </xdr:from>
    <xdr:ext cx="469744" cy="259045"/>
    <xdr:sp macro="" textlink="">
      <xdr:nvSpPr>
        <xdr:cNvPr id="747" name="n_1aveValue【公民館】&#10;一人当たり面積"/>
        <xdr:cNvSpPr txBox="1"/>
      </xdr:nvSpPr>
      <xdr:spPr>
        <a:xfrm>
          <a:off x="210757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748" name="n_2ave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749" name="n_3aveValue【公民館】&#10;一人当たり面積"/>
        <xdr:cNvSpPr txBox="1"/>
      </xdr:nvSpPr>
      <xdr:spPr>
        <a:xfrm>
          <a:off x="19310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17797</xdr:rowOff>
    </xdr:from>
    <xdr:ext cx="469744" cy="259045"/>
    <xdr:sp macro="" textlink="">
      <xdr:nvSpPr>
        <xdr:cNvPr id="750" name="n_4aveValue【公民館】&#10;一人当たり面積"/>
        <xdr:cNvSpPr txBox="1"/>
      </xdr:nvSpPr>
      <xdr:spPr>
        <a:xfrm>
          <a:off x="18421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128288</xdr:rowOff>
    </xdr:from>
    <xdr:ext cx="469744" cy="259045"/>
    <xdr:sp macro="" textlink="">
      <xdr:nvSpPr>
        <xdr:cNvPr id="751" name="n_1mainValue【公民館】&#10;一人当たり面積"/>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110507</xdr:rowOff>
    </xdr:from>
    <xdr:ext cx="469744" cy="259045"/>
    <xdr:sp macro="" textlink="">
      <xdr:nvSpPr>
        <xdr:cNvPr id="752" name="n_2mainValue【公民館】&#10;一人当たり面積"/>
        <xdr:cNvSpPr txBox="1"/>
      </xdr:nvSpPr>
      <xdr:spPr>
        <a:xfrm>
          <a:off x="201994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125747</xdr:rowOff>
    </xdr:from>
    <xdr:ext cx="469744" cy="259045"/>
    <xdr:sp macro="" textlink="">
      <xdr:nvSpPr>
        <xdr:cNvPr id="753" name="n_3mainValue【公民館】&#10;一人当たり面積"/>
        <xdr:cNvSpPr txBox="1"/>
      </xdr:nvSpPr>
      <xdr:spPr>
        <a:xfrm>
          <a:off x="193104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148607</xdr:rowOff>
    </xdr:from>
    <xdr:ext cx="469744" cy="259045"/>
    <xdr:sp macro="" textlink="">
      <xdr:nvSpPr>
        <xdr:cNvPr id="754" name="n_4mainValue【公民館】&#10;一人当たり面積"/>
        <xdr:cNvSpPr txBox="1"/>
      </xdr:nvSpPr>
      <xdr:spPr>
        <a:xfrm>
          <a:off x="184214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有形固定資産減価償却率（以下「償却率」という。）が高くなっている施設類型は、橋りょう・トンネル、公営住宅、公民館となっており、特に公営住宅にあっては昭和４１～５０年建築や昭和６１年から平成７年建築が多くあり、耐用年数が相当経過していることから償却率が高くなっている。また公民館にあっても全国平均、県内平均と比べ償却率が高いのは、昭和４０年から昭和６２年建築が多いためである。一方で、償却率が下回っている認定こども園、幼稚園、保育所にあっては、当町は保育所が該当するが、老朽化及び耐震化の状況等を考慮し、平成２８年度に既存保育所（３ケ所）を統合して新保育所の建設を実施したことによることが大きい。また学校施設にあっては、中学校改築や過疎化に伴う小中学校の廃校により普通財産となり、所管替となっていることにより償却率が低くな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今後、償却率が高い施設類型については、個別計画等に基づき計画的な更新整備、または施設の統廃合等を検討し適正な維持管理を実施していく必要がある。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67056</xdr:rowOff>
    </xdr:from>
    <xdr:to>
      <xdr:col>24</xdr:col>
      <xdr:colOff>62865</xdr:colOff>
      <xdr:row>39</xdr:row>
      <xdr:rowOff>165354</xdr:rowOff>
    </xdr:to>
    <xdr:cxnSp macro="">
      <xdr:nvCxnSpPr>
        <xdr:cNvPr id="55" name="直線コネクタ 54"/>
        <xdr:cNvCxnSpPr/>
      </xdr:nvCxnSpPr>
      <xdr:spPr>
        <a:xfrm flipV="1">
          <a:off x="4634865" y="589635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169181</xdr:rowOff>
    </xdr:from>
    <xdr:ext cx="405111" cy="259045"/>
    <xdr:sp macro="" textlink="">
      <xdr:nvSpPr>
        <xdr:cNvPr id="56" name="【図書館】&#10;有形固定資産減価償却率最小値テキスト"/>
        <xdr:cNvSpPr txBox="1"/>
      </xdr:nvSpPr>
      <xdr:spPr>
        <a:xfrm>
          <a:off x="46736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165354</xdr:rowOff>
    </xdr:from>
    <xdr:to>
      <xdr:col>24</xdr:col>
      <xdr:colOff>152400</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13733</xdr:rowOff>
    </xdr:from>
    <xdr:ext cx="405111" cy="259045"/>
    <xdr:sp macro="" textlink="">
      <xdr:nvSpPr>
        <xdr:cNvPr id="58" name="【図書館】&#10;有形固定資産減価償却率最大値テキスト"/>
        <xdr:cNvSpPr txBox="1"/>
      </xdr:nvSpPr>
      <xdr:spPr>
        <a:xfrm>
          <a:off x="46736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67056</xdr:rowOff>
    </xdr:from>
    <xdr:to>
      <xdr:col>24</xdr:col>
      <xdr:colOff>152400</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153433</xdr:rowOff>
    </xdr:from>
    <xdr:ext cx="405111" cy="259045"/>
    <xdr:sp macro="" textlink="">
      <xdr:nvSpPr>
        <xdr:cNvPr id="60" name="【図書館】&#10;有形固定資産減価償却率平均値テキスト"/>
        <xdr:cNvSpPr txBox="1"/>
      </xdr:nvSpPr>
      <xdr:spPr>
        <a:xfrm>
          <a:off x="4673600" y="615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61" name="フローチャート: 判断 60"/>
        <xdr:cNvSpPr/>
      </xdr:nvSpPr>
      <xdr:spPr>
        <a:xfrm>
          <a:off x="45847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89408</xdr:rowOff>
    </xdr:from>
    <xdr:to>
      <xdr:col>20</xdr:col>
      <xdr:colOff>38100</xdr:colOff>
      <xdr:row>37</xdr:row>
      <xdr:rowOff>19558</xdr:rowOff>
    </xdr:to>
    <xdr:sp macro="" textlink="">
      <xdr:nvSpPr>
        <xdr:cNvPr id="62" name="フローチャート: 判断 61"/>
        <xdr:cNvSpPr/>
      </xdr:nvSpPr>
      <xdr:spPr>
        <a:xfrm>
          <a:off x="3746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137414</xdr:rowOff>
    </xdr:from>
    <xdr:to>
      <xdr:col>15</xdr:col>
      <xdr:colOff>101600</xdr:colOff>
      <xdr:row>36</xdr:row>
      <xdr:rowOff>67564</xdr:rowOff>
    </xdr:to>
    <xdr:sp macro="" textlink="">
      <xdr:nvSpPr>
        <xdr:cNvPr id="63" name="フローチャート: 判断 62"/>
        <xdr:cNvSpPr/>
      </xdr:nvSpPr>
      <xdr:spPr>
        <a:xfrm>
          <a:off x="2857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87122</xdr:rowOff>
    </xdr:from>
    <xdr:to>
      <xdr:col>10</xdr:col>
      <xdr:colOff>165100</xdr:colOff>
      <xdr:row>36</xdr:row>
      <xdr:rowOff>17272</xdr:rowOff>
    </xdr:to>
    <xdr:sp macro="" textlink="">
      <xdr:nvSpPr>
        <xdr:cNvPr id="64" name="フローチャート: 判断 63"/>
        <xdr:cNvSpPr/>
      </xdr:nvSpPr>
      <xdr:spPr>
        <a:xfrm>
          <a:off x="1968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48260</xdr:rowOff>
    </xdr:from>
    <xdr:to>
      <xdr:col>6</xdr:col>
      <xdr:colOff>38100</xdr:colOff>
      <xdr:row>36</xdr:row>
      <xdr:rowOff>149860</xdr:rowOff>
    </xdr:to>
    <xdr:sp macro="" textlink="">
      <xdr:nvSpPr>
        <xdr:cNvPr id="65" name="フローチャート: 判断 64"/>
        <xdr:cNvSpPr/>
      </xdr:nvSpPr>
      <xdr:spPr>
        <a:xfrm>
          <a:off x="107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71" name="楕円 70"/>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65549</xdr:rowOff>
    </xdr:from>
    <xdr:ext cx="405111" cy="259045"/>
    <xdr:sp macro="" textlink="">
      <xdr:nvSpPr>
        <xdr:cNvPr id="72" name="【図書館】&#10;有形固定資産減価償却率該当値テキスト"/>
        <xdr:cNvSpPr txBox="1"/>
      </xdr:nvSpPr>
      <xdr:spPr>
        <a:xfrm>
          <a:off x="4673600"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112268</xdr:rowOff>
    </xdr:from>
    <xdr:to>
      <xdr:col>20</xdr:col>
      <xdr:colOff>38100</xdr:colOff>
      <xdr:row>37</xdr:row>
      <xdr:rowOff>42418</xdr:rowOff>
    </xdr:to>
    <xdr:sp macro="" textlink="">
      <xdr:nvSpPr>
        <xdr:cNvPr id="73" name="楕円 72"/>
        <xdr:cNvSpPr/>
      </xdr:nvSpPr>
      <xdr:spPr>
        <a:xfrm>
          <a:off x="3746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163068</xdr:rowOff>
    </xdr:from>
    <xdr:to>
      <xdr:col>24</xdr:col>
      <xdr:colOff>63500</xdr:colOff>
      <xdr:row>37</xdr:row>
      <xdr:rowOff>137922</xdr:rowOff>
    </xdr:to>
    <xdr:cxnSp macro="">
      <xdr:nvCxnSpPr>
        <xdr:cNvPr id="74" name="直線コネクタ 73"/>
        <xdr:cNvCxnSpPr/>
      </xdr:nvCxnSpPr>
      <xdr:spPr>
        <a:xfrm>
          <a:off x="3797300" y="63352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141986</xdr:rowOff>
    </xdr:from>
    <xdr:to>
      <xdr:col>15</xdr:col>
      <xdr:colOff>101600</xdr:colOff>
      <xdr:row>36</xdr:row>
      <xdr:rowOff>72136</xdr:rowOff>
    </xdr:to>
    <xdr:sp macro="" textlink="">
      <xdr:nvSpPr>
        <xdr:cNvPr id="75" name="楕円 74"/>
        <xdr:cNvSpPr/>
      </xdr:nvSpPr>
      <xdr:spPr>
        <a:xfrm>
          <a:off x="2857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21336</xdr:rowOff>
    </xdr:from>
    <xdr:to>
      <xdr:col>19</xdr:col>
      <xdr:colOff>177800</xdr:colOff>
      <xdr:row>36</xdr:row>
      <xdr:rowOff>163068</xdr:rowOff>
    </xdr:to>
    <xdr:cxnSp macro="">
      <xdr:nvCxnSpPr>
        <xdr:cNvPr id="76" name="直線コネクタ 75"/>
        <xdr:cNvCxnSpPr/>
      </xdr:nvCxnSpPr>
      <xdr:spPr>
        <a:xfrm>
          <a:off x="2908300" y="61935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21336</xdr:rowOff>
    </xdr:from>
    <xdr:to>
      <xdr:col>15</xdr:col>
      <xdr:colOff>50800</xdr:colOff>
      <xdr:row>36</xdr:row>
      <xdr:rowOff>67056</xdr:rowOff>
    </xdr:to>
    <xdr:cxnSp macro="">
      <xdr:nvCxnSpPr>
        <xdr:cNvPr id="78" name="直線コネクタ 77"/>
        <xdr:cNvCxnSpPr/>
      </xdr:nvCxnSpPr>
      <xdr:spPr>
        <a:xfrm flipV="1">
          <a:off x="2019300" y="6193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36</xdr:row>
      <xdr:rowOff>67056</xdr:rowOff>
    </xdr:to>
    <xdr:cxnSp macro="">
      <xdr:nvCxnSpPr>
        <xdr:cNvPr id="80" name="直線コネクタ 79"/>
        <xdr:cNvCxnSpPr/>
      </xdr:nvCxnSpPr>
      <xdr:spPr>
        <a:xfrm>
          <a:off x="1130300" y="6102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36085</xdr:rowOff>
    </xdr:from>
    <xdr:ext cx="405111" cy="259045"/>
    <xdr:sp macro="" textlink="">
      <xdr:nvSpPr>
        <xdr:cNvPr id="81" name="n_1ave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2" name="n_2aveValue【図書館】&#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3" name="n_3aveValue【図書館】&#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84" name="n_4aveValue【図書館】&#10;有形固定資産減価償却率"/>
        <xdr:cNvSpPr txBox="1"/>
      </xdr:nvSpPr>
      <xdr:spPr>
        <a:xfrm>
          <a:off x="927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33545</xdr:rowOff>
    </xdr:from>
    <xdr:ext cx="405111" cy="259045"/>
    <xdr:sp macro="" textlink="">
      <xdr:nvSpPr>
        <xdr:cNvPr id="85" name="n_1mainValue【図書館】&#10;有形固定資産減価償却率"/>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63263</xdr:rowOff>
    </xdr:from>
    <xdr:ext cx="405111" cy="259045"/>
    <xdr:sp macro="" textlink="">
      <xdr:nvSpPr>
        <xdr:cNvPr id="86" name="n_2mainValue【図書館】&#10;有形固定資産減価償却率"/>
        <xdr:cNvSpPr txBox="1"/>
      </xdr:nvSpPr>
      <xdr:spPr>
        <a:xfrm>
          <a:off x="2705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108983</xdr:rowOff>
    </xdr:from>
    <xdr:ext cx="405111" cy="259045"/>
    <xdr:sp macro="" textlink="">
      <xdr:nvSpPr>
        <xdr:cNvPr id="87" name="n_3mainValue【図書館】&#10;有形固定資産減価償却率"/>
        <xdr:cNvSpPr txBox="1"/>
      </xdr:nvSpPr>
      <xdr:spPr>
        <a:xfrm>
          <a:off x="1816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図書館】&#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166007</xdr:rowOff>
    </xdr:to>
    <xdr:cxnSp macro="">
      <xdr:nvCxnSpPr>
        <xdr:cNvPr id="115" name="直線コネクタ 114"/>
        <xdr:cNvCxnSpPr/>
      </xdr:nvCxnSpPr>
      <xdr:spPr>
        <a:xfrm flipV="1">
          <a:off x="10476865" y="56279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169834</xdr:rowOff>
    </xdr:from>
    <xdr:ext cx="469744" cy="259045"/>
    <xdr:sp macro="" textlink="">
      <xdr:nvSpPr>
        <xdr:cNvPr id="116" name="【図書館】&#10;一人当たり面積最小値テキスト"/>
        <xdr:cNvSpPr txBox="1"/>
      </xdr:nvSpPr>
      <xdr:spPr>
        <a:xfrm>
          <a:off x="105156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166007</xdr:rowOff>
    </xdr:from>
    <xdr:to>
      <xdr:col>55</xdr:col>
      <xdr:colOff>88900</xdr:colOff>
      <xdr:row>41</xdr:row>
      <xdr:rowOff>166007</xdr:rowOff>
    </xdr:to>
    <xdr:cxnSp macro="">
      <xdr:nvCxnSpPr>
        <xdr:cNvPr id="117" name="直線コネクタ 116"/>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18"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19" name="直線コネクタ 118"/>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7455</xdr:rowOff>
    </xdr:from>
    <xdr:ext cx="469744" cy="259045"/>
    <xdr:sp macro="" textlink="">
      <xdr:nvSpPr>
        <xdr:cNvPr id="120" name="【図書館】&#10;一人当たり面積平均値テキスト"/>
        <xdr:cNvSpPr txBox="1"/>
      </xdr:nvSpPr>
      <xdr:spPr>
        <a:xfrm>
          <a:off x="10515600" y="617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1" name="フローチャート: 判断 120"/>
        <xdr:cNvSpPr/>
      </xdr:nvSpPr>
      <xdr:spPr>
        <a:xfrm>
          <a:off x="10426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17236</xdr:rowOff>
    </xdr:from>
    <xdr:to>
      <xdr:col>50</xdr:col>
      <xdr:colOff>165100</xdr:colOff>
      <xdr:row>37</xdr:row>
      <xdr:rowOff>118836</xdr:rowOff>
    </xdr:to>
    <xdr:sp macro="" textlink="">
      <xdr:nvSpPr>
        <xdr:cNvPr id="122" name="フローチャート: 判断 121"/>
        <xdr:cNvSpPr/>
      </xdr:nvSpPr>
      <xdr:spPr>
        <a:xfrm>
          <a:off x="958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23" name="フローチャート: 判断 122"/>
        <xdr:cNvSpPr/>
      </xdr:nvSpPr>
      <xdr:spPr>
        <a:xfrm>
          <a:off x="8699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49893</xdr:rowOff>
    </xdr:from>
    <xdr:to>
      <xdr:col>41</xdr:col>
      <xdr:colOff>101600</xdr:colOff>
      <xdr:row>37</xdr:row>
      <xdr:rowOff>151493</xdr:rowOff>
    </xdr:to>
    <xdr:sp macro="" textlink="">
      <xdr:nvSpPr>
        <xdr:cNvPr id="124" name="フローチャート: 判断 123"/>
        <xdr:cNvSpPr/>
      </xdr:nvSpPr>
      <xdr:spPr>
        <a:xfrm>
          <a:off x="7810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5" name="フローチャート: 判断 124"/>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98878</xdr:rowOff>
    </xdr:from>
    <xdr:to>
      <xdr:col>55</xdr:col>
      <xdr:colOff>50800</xdr:colOff>
      <xdr:row>38</xdr:row>
      <xdr:rowOff>29028</xdr:rowOff>
    </xdr:to>
    <xdr:sp macro="" textlink="">
      <xdr:nvSpPr>
        <xdr:cNvPr id="131" name="楕円 130"/>
        <xdr:cNvSpPr/>
      </xdr:nvSpPr>
      <xdr:spPr>
        <a:xfrm>
          <a:off x="10426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77305</xdr:rowOff>
    </xdr:from>
    <xdr:ext cx="469744" cy="259045"/>
    <xdr:sp macro="" textlink="">
      <xdr:nvSpPr>
        <xdr:cNvPr id="132" name="【図書館】&#10;一人当たり面積該当値テキスト"/>
        <xdr:cNvSpPr txBox="1"/>
      </xdr:nvSpPr>
      <xdr:spPr>
        <a:xfrm>
          <a:off x="10515600"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98878</xdr:rowOff>
    </xdr:from>
    <xdr:to>
      <xdr:col>50</xdr:col>
      <xdr:colOff>165100</xdr:colOff>
      <xdr:row>38</xdr:row>
      <xdr:rowOff>29028</xdr:rowOff>
    </xdr:to>
    <xdr:sp macro="" textlink="">
      <xdr:nvSpPr>
        <xdr:cNvPr id="133" name="楕円 132"/>
        <xdr:cNvSpPr/>
      </xdr:nvSpPr>
      <xdr:spPr>
        <a:xfrm>
          <a:off x="958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149678</xdr:rowOff>
    </xdr:from>
    <xdr:to>
      <xdr:col>55</xdr:col>
      <xdr:colOff>0</xdr:colOff>
      <xdr:row>37</xdr:row>
      <xdr:rowOff>149678</xdr:rowOff>
    </xdr:to>
    <xdr:cxnSp macro="">
      <xdr:nvCxnSpPr>
        <xdr:cNvPr id="134" name="直線コネクタ 133"/>
        <xdr:cNvCxnSpPr/>
      </xdr:nvCxnSpPr>
      <xdr:spPr>
        <a:xfrm>
          <a:off x="9639300" y="64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35" name="楕円 134"/>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149678</xdr:rowOff>
    </xdr:from>
    <xdr:to>
      <xdr:col>50</xdr:col>
      <xdr:colOff>114300</xdr:colOff>
      <xdr:row>37</xdr:row>
      <xdr:rowOff>166007</xdr:rowOff>
    </xdr:to>
    <xdr:cxnSp macro="">
      <xdr:nvCxnSpPr>
        <xdr:cNvPr id="136" name="直線コネクタ 135"/>
        <xdr:cNvCxnSpPr/>
      </xdr:nvCxnSpPr>
      <xdr:spPr>
        <a:xfrm flipV="1">
          <a:off x="8750300" y="6493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131536</xdr:rowOff>
    </xdr:from>
    <xdr:to>
      <xdr:col>41</xdr:col>
      <xdr:colOff>101600</xdr:colOff>
      <xdr:row>38</xdr:row>
      <xdr:rowOff>61686</xdr:rowOff>
    </xdr:to>
    <xdr:sp macro="" textlink="">
      <xdr:nvSpPr>
        <xdr:cNvPr id="137" name="楕円 136"/>
        <xdr:cNvSpPr/>
      </xdr:nvSpPr>
      <xdr:spPr>
        <a:xfrm>
          <a:off x="781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166007</xdr:rowOff>
    </xdr:from>
    <xdr:to>
      <xdr:col>45</xdr:col>
      <xdr:colOff>177800</xdr:colOff>
      <xdr:row>38</xdr:row>
      <xdr:rowOff>10885</xdr:rowOff>
    </xdr:to>
    <xdr:cxnSp macro="">
      <xdr:nvCxnSpPr>
        <xdr:cNvPr id="138" name="直線コネクタ 137"/>
        <xdr:cNvCxnSpPr/>
      </xdr:nvCxnSpPr>
      <xdr:spPr>
        <a:xfrm flipV="1">
          <a:off x="7861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39" name="楕円 138"/>
        <xdr:cNvSpPr/>
      </xdr:nvSpPr>
      <xdr:spPr>
        <a:xfrm>
          <a:off x="692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10885</xdr:rowOff>
    </xdr:from>
    <xdr:to>
      <xdr:col>41</xdr:col>
      <xdr:colOff>50800</xdr:colOff>
      <xdr:row>38</xdr:row>
      <xdr:rowOff>27215</xdr:rowOff>
    </xdr:to>
    <xdr:cxnSp macro="">
      <xdr:nvCxnSpPr>
        <xdr:cNvPr id="140" name="直線コネクタ 139"/>
        <xdr:cNvCxnSpPr/>
      </xdr:nvCxnSpPr>
      <xdr:spPr>
        <a:xfrm flipV="1">
          <a:off x="6972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135363</xdr:rowOff>
    </xdr:from>
    <xdr:ext cx="469744" cy="259045"/>
    <xdr:sp macro="" textlink="">
      <xdr:nvSpPr>
        <xdr:cNvPr id="141" name="n_1ave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151691</xdr:rowOff>
    </xdr:from>
    <xdr:ext cx="469744" cy="259045"/>
    <xdr:sp macro="" textlink="">
      <xdr:nvSpPr>
        <xdr:cNvPr id="142" name="n_2aveValue【図書館】&#10;一人当たり面積"/>
        <xdr:cNvSpPr txBox="1"/>
      </xdr:nvSpPr>
      <xdr:spPr>
        <a:xfrm>
          <a:off x="8515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168020</xdr:rowOff>
    </xdr:from>
    <xdr:ext cx="469744" cy="259045"/>
    <xdr:sp macro="" textlink="">
      <xdr:nvSpPr>
        <xdr:cNvPr id="143" name="n_3aveValue【図書館】&#10;一人当たり面積"/>
        <xdr:cNvSpPr txBox="1"/>
      </xdr:nvSpPr>
      <xdr:spPr>
        <a:xfrm>
          <a:off x="7626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4"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20155</xdr:rowOff>
    </xdr:from>
    <xdr:ext cx="469744" cy="259045"/>
    <xdr:sp macro="" textlink="">
      <xdr:nvSpPr>
        <xdr:cNvPr id="145" name="n_1mainValue【図書館】&#10;一人当たり面積"/>
        <xdr:cNvSpPr txBox="1"/>
      </xdr:nvSpPr>
      <xdr:spPr>
        <a:xfrm>
          <a:off x="93917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46" name="n_2main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52812</xdr:rowOff>
    </xdr:from>
    <xdr:ext cx="469744" cy="259045"/>
    <xdr:sp macro="" textlink="">
      <xdr:nvSpPr>
        <xdr:cNvPr id="147" name="n_3mainValue【図書館】&#10;一人当たり面積"/>
        <xdr:cNvSpPr txBox="1"/>
      </xdr:nvSpPr>
      <xdr:spPr>
        <a:xfrm>
          <a:off x="7626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69142</xdr:rowOff>
    </xdr:from>
    <xdr:ext cx="469744" cy="259045"/>
    <xdr:sp macro="" textlink="">
      <xdr:nvSpPr>
        <xdr:cNvPr id="148" name="n_4mainValue【図書館】&#10;一人当たり面積"/>
        <xdr:cNvSpPr txBox="1"/>
      </xdr:nvSpPr>
      <xdr:spPr>
        <a:xfrm>
          <a:off x="6737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0" name="直線コネクタ 15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1" name="テキスト ボックス 16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4" name="直線コネクタ 16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5" name="テキスト ボックス 16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63</xdr:row>
      <xdr:rowOff>160020</xdr:rowOff>
    </xdr:to>
    <xdr:cxnSp macro="">
      <xdr:nvCxnSpPr>
        <xdr:cNvPr id="169" name="直線コネクタ 168"/>
        <xdr:cNvCxnSpPr/>
      </xdr:nvCxnSpPr>
      <xdr:spPr>
        <a:xfrm flipV="1">
          <a:off x="4634865" y="9715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72" name="【体育館・プー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73" name="直線コネクタ 172"/>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4"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5" name="フローチャート: 判断 17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40640</xdr:rowOff>
    </xdr:from>
    <xdr:to>
      <xdr:col>20</xdr:col>
      <xdr:colOff>38100</xdr:colOff>
      <xdr:row>59</xdr:row>
      <xdr:rowOff>142240</xdr:rowOff>
    </xdr:to>
    <xdr:sp macro="" textlink="">
      <xdr:nvSpPr>
        <xdr:cNvPr id="176" name="フローチャート: 判断 175"/>
        <xdr:cNvSpPr/>
      </xdr:nvSpPr>
      <xdr:spPr>
        <a:xfrm>
          <a:off x="3746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77" name="フローチャート: 判断 176"/>
        <xdr:cNvSpPr/>
      </xdr:nvSpPr>
      <xdr:spPr>
        <a:xfrm>
          <a:off x="2857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78" name="フローチャート: 判断 177"/>
        <xdr:cNvSpPr/>
      </xdr:nvSpPr>
      <xdr:spPr>
        <a:xfrm>
          <a:off x="196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86360</xdr:rowOff>
    </xdr:from>
    <xdr:to>
      <xdr:col>6</xdr:col>
      <xdr:colOff>38100</xdr:colOff>
      <xdr:row>58</xdr:row>
      <xdr:rowOff>16510</xdr:rowOff>
    </xdr:to>
    <xdr:sp macro="" textlink="">
      <xdr:nvSpPr>
        <xdr:cNvPr id="179" name="フローチャート: 判断 178"/>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5" name="楕円 184"/>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186" name="【体育館・プール】&#10;有形固定資産減価償却率該当値テキスト"/>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7" name="楕円 186"/>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131445</xdr:rowOff>
    </xdr:to>
    <xdr:cxnSp macro="">
      <xdr:nvCxnSpPr>
        <xdr:cNvPr id="188" name="直線コネクタ 187"/>
        <xdr:cNvCxnSpPr/>
      </xdr:nvCxnSpPr>
      <xdr:spPr>
        <a:xfrm>
          <a:off x="3797300" y="106984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89" name="楕円 188"/>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68580</xdr:rowOff>
    </xdr:to>
    <xdr:cxnSp macro="">
      <xdr:nvCxnSpPr>
        <xdr:cNvPr id="190" name="直線コネクタ 189"/>
        <xdr:cNvCxnSpPr/>
      </xdr:nvCxnSpPr>
      <xdr:spPr>
        <a:xfrm>
          <a:off x="2908300" y="106356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1" name="楕円 190"/>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62</xdr:row>
      <xdr:rowOff>5715</xdr:rowOff>
    </xdr:to>
    <xdr:cxnSp macro="">
      <xdr:nvCxnSpPr>
        <xdr:cNvPr id="192" name="直線コネクタ 191"/>
        <xdr:cNvCxnSpPr/>
      </xdr:nvCxnSpPr>
      <xdr:spPr>
        <a:xfrm>
          <a:off x="2019300" y="10572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3" name="楕円 192"/>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62</xdr:row>
      <xdr:rowOff>137160</xdr:rowOff>
    </xdr:to>
    <xdr:cxnSp macro="">
      <xdr:nvCxnSpPr>
        <xdr:cNvPr id="194" name="直線コネクタ 193"/>
        <xdr:cNvCxnSpPr/>
      </xdr:nvCxnSpPr>
      <xdr:spPr>
        <a:xfrm flipV="1">
          <a:off x="1130300" y="105727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158767</xdr:rowOff>
    </xdr:from>
    <xdr:ext cx="405111" cy="259045"/>
    <xdr:sp macro="" textlink="">
      <xdr:nvSpPr>
        <xdr:cNvPr id="195" name="n_1ave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6" name="n_2ave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7" name="n_3ave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8" name="n_4ave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9"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0" name="n_2mainValue【体育館・プー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1" name="n_3mainValue【体育館・プール】&#10;有形固定資産減価償却率"/>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2" name="n_4mainValue【体育館・プール】&#10;有形固定資産減価償却率"/>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3" name="テキスト ボックス 21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64</xdr:row>
      <xdr:rowOff>76200</xdr:rowOff>
    </xdr:to>
    <xdr:cxnSp macro="">
      <xdr:nvCxnSpPr>
        <xdr:cNvPr id="227" name="直線コネクタ 226"/>
        <xdr:cNvCxnSpPr/>
      </xdr:nvCxnSpPr>
      <xdr:spPr>
        <a:xfrm flipV="1">
          <a:off x="10476865"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469744" cy="259045"/>
    <xdr:sp macro="" textlink="">
      <xdr:nvSpPr>
        <xdr:cNvPr id="228" name="【体育館・プール】&#10;一人当たり面積最小値テキスト"/>
        <xdr:cNvSpPr txBox="1"/>
      </xdr:nvSpPr>
      <xdr:spPr>
        <a:xfrm>
          <a:off x="10515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9" name="直線コネクタ 22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230"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231" name="直線コネクタ 230"/>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3" name="フローチャート: 判断 23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4" name="フローチャート: 判断 23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5" name="フローチャート: 判断 234"/>
        <xdr:cNvSpPr/>
      </xdr:nvSpPr>
      <xdr:spPr>
        <a:xfrm>
          <a:off x="869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158750</xdr:rowOff>
    </xdr:from>
    <xdr:to>
      <xdr:col>41</xdr:col>
      <xdr:colOff>101600</xdr:colOff>
      <xdr:row>61</xdr:row>
      <xdr:rowOff>88900</xdr:rowOff>
    </xdr:to>
    <xdr:sp macro="" textlink="">
      <xdr:nvSpPr>
        <xdr:cNvPr id="236" name="フローチャート: 判断 235"/>
        <xdr:cNvSpPr/>
      </xdr:nvSpPr>
      <xdr:spPr>
        <a:xfrm>
          <a:off x="781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37" name="フローチャート: 判断 236"/>
        <xdr:cNvSpPr/>
      </xdr:nvSpPr>
      <xdr:spPr>
        <a:xfrm>
          <a:off x="6921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25400</xdr:rowOff>
    </xdr:from>
    <xdr:to>
      <xdr:col>55</xdr:col>
      <xdr:colOff>50800</xdr:colOff>
      <xdr:row>64</xdr:row>
      <xdr:rowOff>127000</xdr:rowOff>
    </xdr:to>
    <xdr:sp macro="" textlink="">
      <xdr:nvSpPr>
        <xdr:cNvPr id="243" name="楕円 242"/>
        <xdr:cNvSpPr/>
      </xdr:nvSpPr>
      <xdr:spPr>
        <a:xfrm>
          <a:off x="10426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111777</xdr:rowOff>
    </xdr:from>
    <xdr:ext cx="469744" cy="259045"/>
    <xdr:sp macro="" textlink="">
      <xdr:nvSpPr>
        <xdr:cNvPr id="244" name="【体育館・プール】&#10;一人当たり面積該当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29210</xdr:rowOff>
    </xdr:from>
    <xdr:to>
      <xdr:col>50</xdr:col>
      <xdr:colOff>165100</xdr:colOff>
      <xdr:row>64</xdr:row>
      <xdr:rowOff>130810</xdr:rowOff>
    </xdr:to>
    <xdr:sp macro="" textlink="">
      <xdr:nvSpPr>
        <xdr:cNvPr id="245" name="楕円 244"/>
        <xdr:cNvSpPr/>
      </xdr:nvSpPr>
      <xdr:spPr>
        <a:xfrm>
          <a:off x="9588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76200</xdr:rowOff>
    </xdr:from>
    <xdr:to>
      <xdr:col>55</xdr:col>
      <xdr:colOff>0</xdr:colOff>
      <xdr:row>64</xdr:row>
      <xdr:rowOff>80010</xdr:rowOff>
    </xdr:to>
    <xdr:cxnSp macro="">
      <xdr:nvCxnSpPr>
        <xdr:cNvPr id="246" name="直線コネクタ 245"/>
        <xdr:cNvCxnSpPr/>
      </xdr:nvCxnSpPr>
      <xdr:spPr>
        <a:xfrm flipV="1">
          <a:off x="9639300" y="11049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29210</xdr:rowOff>
    </xdr:from>
    <xdr:to>
      <xdr:col>46</xdr:col>
      <xdr:colOff>38100</xdr:colOff>
      <xdr:row>64</xdr:row>
      <xdr:rowOff>130810</xdr:rowOff>
    </xdr:to>
    <xdr:sp macro="" textlink="">
      <xdr:nvSpPr>
        <xdr:cNvPr id="247" name="楕円 246"/>
        <xdr:cNvSpPr/>
      </xdr:nvSpPr>
      <xdr:spPr>
        <a:xfrm>
          <a:off x="8699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80010</xdr:rowOff>
    </xdr:from>
    <xdr:to>
      <xdr:col>50</xdr:col>
      <xdr:colOff>114300</xdr:colOff>
      <xdr:row>64</xdr:row>
      <xdr:rowOff>80010</xdr:rowOff>
    </xdr:to>
    <xdr:cxnSp macro="">
      <xdr:nvCxnSpPr>
        <xdr:cNvPr id="248" name="直線コネクタ 247"/>
        <xdr:cNvCxnSpPr/>
      </xdr:nvCxnSpPr>
      <xdr:spPr>
        <a:xfrm>
          <a:off x="8750300" y="11052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33020</xdr:rowOff>
    </xdr:from>
    <xdr:to>
      <xdr:col>41</xdr:col>
      <xdr:colOff>101600</xdr:colOff>
      <xdr:row>64</xdr:row>
      <xdr:rowOff>134620</xdr:rowOff>
    </xdr:to>
    <xdr:sp macro="" textlink="">
      <xdr:nvSpPr>
        <xdr:cNvPr id="249" name="楕円 248"/>
        <xdr:cNvSpPr/>
      </xdr:nvSpPr>
      <xdr:spPr>
        <a:xfrm>
          <a:off x="781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80010</xdr:rowOff>
    </xdr:from>
    <xdr:to>
      <xdr:col>45</xdr:col>
      <xdr:colOff>177800</xdr:colOff>
      <xdr:row>64</xdr:row>
      <xdr:rowOff>83820</xdr:rowOff>
    </xdr:to>
    <xdr:cxnSp macro="">
      <xdr:nvCxnSpPr>
        <xdr:cNvPr id="250" name="直線コネクタ 249"/>
        <xdr:cNvCxnSpPr/>
      </xdr:nvCxnSpPr>
      <xdr:spPr>
        <a:xfrm flipV="1">
          <a:off x="7861300" y="11052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40640</xdr:rowOff>
    </xdr:from>
    <xdr:to>
      <xdr:col>36</xdr:col>
      <xdr:colOff>165100</xdr:colOff>
      <xdr:row>64</xdr:row>
      <xdr:rowOff>142240</xdr:rowOff>
    </xdr:to>
    <xdr:sp macro="" textlink="">
      <xdr:nvSpPr>
        <xdr:cNvPr id="251" name="楕円 250"/>
        <xdr:cNvSpPr/>
      </xdr:nvSpPr>
      <xdr:spPr>
        <a:xfrm>
          <a:off x="6921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83820</xdr:rowOff>
    </xdr:from>
    <xdr:to>
      <xdr:col>41</xdr:col>
      <xdr:colOff>50800</xdr:colOff>
      <xdr:row>64</xdr:row>
      <xdr:rowOff>91440</xdr:rowOff>
    </xdr:to>
    <xdr:cxnSp macro="">
      <xdr:nvCxnSpPr>
        <xdr:cNvPr id="252" name="直線コネクタ 251"/>
        <xdr:cNvCxnSpPr/>
      </xdr:nvCxnSpPr>
      <xdr:spPr>
        <a:xfrm flipV="1">
          <a:off x="6972300" y="11056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154957</xdr:rowOff>
    </xdr:from>
    <xdr:ext cx="469744" cy="259045"/>
    <xdr:sp macro="" textlink="">
      <xdr:nvSpPr>
        <xdr:cNvPr id="25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4" name="n_2ave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55" name="n_3ave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56" name="n_4ave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121937</xdr:rowOff>
    </xdr:from>
    <xdr:ext cx="469744" cy="259045"/>
    <xdr:sp macro="" textlink="">
      <xdr:nvSpPr>
        <xdr:cNvPr id="257" name="n_1mainValue【体育館・プール】&#10;一人当たり面積"/>
        <xdr:cNvSpPr txBox="1"/>
      </xdr:nvSpPr>
      <xdr:spPr>
        <a:xfrm>
          <a:off x="93917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121937</xdr:rowOff>
    </xdr:from>
    <xdr:ext cx="469744" cy="259045"/>
    <xdr:sp macro="" textlink="">
      <xdr:nvSpPr>
        <xdr:cNvPr id="258" name="n_2mainValue【体育館・プール】&#10;一人当たり面積"/>
        <xdr:cNvSpPr txBox="1"/>
      </xdr:nvSpPr>
      <xdr:spPr>
        <a:xfrm>
          <a:off x="85154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125747</xdr:rowOff>
    </xdr:from>
    <xdr:ext cx="469744" cy="259045"/>
    <xdr:sp macro="" textlink="">
      <xdr:nvSpPr>
        <xdr:cNvPr id="259" name="n_3mainValue【体育館・プール】&#10;一人当たり面積"/>
        <xdr:cNvSpPr txBox="1"/>
      </xdr:nvSpPr>
      <xdr:spPr>
        <a:xfrm>
          <a:off x="7626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133367</xdr:rowOff>
    </xdr:from>
    <xdr:ext cx="469744" cy="259045"/>
    <xdr:sp macro="" textlink="">
      <xdr:nvSpPr>
        <xdr:cNvPr id="260" name="n_4mainValue【体育館・プール】&#10;一人当たり面積"/>
        <xdr:cNvSpPr txBox="1"/>
      </xdr:nvSpPr>
      <xdr:spPr>
        <a:xfrm>
          <a:off x="6737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104394</xdr:rowOff>
    </xdr:from>
    <xdr:to>
      <xdr:col>24</xdr:col>
      <xdr:colOff>62865</xdr:colOff>
      <xdr:row>86</xdr:row>
      <xdr:rowOff>26670</xdr:rowOff>
    </xdr:to>
    <xdr:cxnSp macro="">
      <xdr:nvCxnSpPr>
        <xdr:cNvPr id="283" name="直線コネクタ 282"/>
        <xdr:cNvCxnSpPr/>
      </xdr:nvCxnSpPr>
      <xdr:spPr>
        <a:xfrm flipV="1">
          <a:off x="4634865" y="14163294"/>
          <a:ext cx="0" cy="608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84" name="【福祉施設】&#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85" name="直線コネクタ 284"/>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51071</xdr:rowOff>
    </xdr:from>
    <xdr:ext cx="405111" cy="259045"/>
    <xdr:sp macro="" textlink="">
      <xdr:nvSpPr>
        <xdr:cNvPr id="286" name="【福祉施設】&#10;有形固定資産減価償却率最大値テキスト"/>
        <xdr:cNvSpPr txBox="1"/>
      </xdr:nvSpPr>
      <xdr:spPr>
        <a:xfrm>
          <a:off x="4673600" y="139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104394</xdr:rowOff>
    </xdr:from>
    <xdr:to>
      <xdr:col>24</xdr:col>
      <xdr:colOff>152400</xdr:colOff>
      <xdr:row>82</xdr:row>
      <xdr:rowOff>104394</xdr:rowOff>
    </xdr:to>
    <xdr:cxnSp macro="">
      <xdr:nvCxnSpPr>
        <xdr:cNvPr id="287" name="直線コネクタ 286"/>
        <xdr:cNvCxnSpPr/>
      </xdr:nvCxnSpPr>
      <xdr:spPr>
        <a:xfrm>
          <a:off x="4546600" y="1416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6620</xdr:rowOff>
    </xdr:from>
    <xdr:ext cx="405111" cy="259045"/>
    <xdr:sp macro="" textlink="">
      <xdr:nvSpPr>
        <xdr:cNvPr id="288" name="【福祉施設】&#10;有形固定資産減価償却率平均値テキスト"/>
        <xdr:cNvSpPr txBox="1"/>
      </xdr:nvSpPr>
      <xdr:spPr>
        <a:xfrm>
          <a:off x="4673600" y="14065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89" name="フローチャート: 判断 288"/>
        <xdr:cNvSpPr/>
      </xdr:nvSpPr>
      <xdr:spPr>
        <a:xfrm>
          <a:off x="4584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90" name="フローチャート: 判断 28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19304</xdr:rowOff>
    </xdr:from>
    <xdr:to>
      <xdr:col>15</xdr:col>
      <xdr:colOff>101600</xdr:colOff>
      <xdr:row>80</xdr:row>
      <xdr:rowOff>120904</xdr:rowOff>
    </xdr:to>
    <xdr:sp macro="" textlink="">
      <xdr:nvSpPr>
        <xdr:cNvPr id="291" name="フローチャート: 判断 290"/>
        <xdr:cNvSpPr/>
      </xdr:nvSpPr>
      <xdr:spPr>
        <a:xfrm>
          <a:off x="2857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161037</xdr:rowOff>
    </xdr:from>
    <xdr:to>
      <xdr:col>10</xdr:col>
      <xdr:colOff>165100</xdr:colOff>
      <xdr:row>80</xdr:row>
      <xdr:rowOff>91187</xdr:rowOff>
    </xdr:to>
    <xdr:sp macro="" textlink="">
      <xdr:nvSpPr>
        <xdr:cNvPr id="292" name="フローチャート: 判断 291"/>
        <xdr:cNvSpPr/>
      </xdr:nvSpPr>
      <xdr:spPr>
        <a:xfrm>
          <a:off x="1968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87885</xdr:rowOff>
    </xdr:from>
    <xdr:to>
      <xdr:col>6</xdr:col>
      <xdr:colOff>38100</xdr:colOff>
      <xdr:row>79</xdr:row>
      <xdr:rowOff>18035</xdr:rowOff>
    </xdr:to>
    <xdr:sp macro="" textlink="">
      <xdr:nvSpPr>
        <xdr:cNvPr id="293" name="フローチャート: 判断 292"/>
        <xdr:cNvSpPr/>
      </xdr:nvSpPr>
      <xdr:spPr>
        <a:xfrm>
          <a:off x="1079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131318</xdr:rowOff>
    </xdr:from>
    <xdr:to>
      <xdr:col>24</xdr:col>
      <xdr:colOff>114300</xdr:colOff>
      <xdr:row>83</xdr:row>
      <xdr:rowOff>61468</xdr:rowOff>
    </xdr:to>
    <xdr:sp macro="" textlink="">
      <xdr:nvSpPr>
        <xdr:cNvPr id="299" name="楕円 298"/>
        <xdr:cNvSpPr/>
      </xdr:nvSpPr>
      <xdr:spPr>
        <a:xfrm>
          <a:off x="4584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1795</xdr:rowOff>
    </xdr:from>
    <xdr:ext cx="405111" cy="259045"/>
    <xdr:sp macro="" textlink="">
      <xdr:nvSpPr>
        <xdr:cNvPr id="300" name="【福祉施設】&#10;有形固定資産減価償却率該当値テキスト"/>
        <xdr:cNvSpPr txBox="1"/>
      </xdr:nvSpPr>
      <xdr:spPr>
        <a:xfrm>
          <a:off x="4673600" y="1423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301" name="楕円 300"/>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83</xdr:row>
      <xdr:rowOff>10668</xdr:rowOff>
    </xdr:to>
    <xdr:cxnSp macro="">
      <xdr:nvCxnSpPr>
        <xdr:cNvPr id="302" name="直線コネクタ 301"/>
        <xdr:cNvCxnSpPr/>
      </xdr:nvCxnSpPr>
      <xdr:spPr>
        <a:xfrm>
          <a:off x="3797300" y="1417243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303" name="楕円 302"/>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82</xdr:row>
      <xdr:rowOff>113537</xdr:rowOff>
    </xdr:to>
    <xdr:cxnSp macro="">
      <xdr:nvCxnSpPr>
        <xdr:cNvPr id="304" name="直線コネクタ 303"/>
        <xdr:cNvCxnSpPr/>
      </xdr:nvCxnSpPr>
      <xdr:spPr>
        <a:xfrm>
          <a:off x="2908300" y="1410385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163322</xdr:rowOff>
    </xdr:from>
    <xdr:to>
      <xdr:col>10</xdr:col>
      <xdr:colOff>165100</xdr:colOff>
      <xdr:row>82</xdr:row>
      <xdr:rowOff>93472</xdr:rowOff>
    </xdr:to>
    <xdr:sp macro="" textlink="">
      <xdr:nvSpPr>
        <xdr:cNvPr id="305" name="楕円 304"/>
        <xdr:cNvSpPr/>
      </xdr:nvSpPr>
      <xdr:spPr>
        <a:xfrm>
          <a:off x="1968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42672</xdr:rowOff>
    </xdr:from>
    <xdr:to>
      <xdr:col>15</xdr:col>
      <xdr:colOff>50800</xdr:colOff>
      <xdr:row>82</xdr:row>
      <xdr:rowOff>44958</xdr:rowOff>
    </xdr:to>
    <xdr:cxnSp macro="">
      <xdr:nvCxnSpPr>
        <xdr:cNvPr id="306" name="直線コネクタ 305"/>
        <xdr:cNvCxnSpPr/>
      </xdr:nvCxnSpPr>
      <xdr:spPr>
        <a:xfrm>
          <a:off x="2019300" y="141015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85598</xdr:rowOff>
    </xdr:from>
    <xdr:to>
      <xdr:col>6</xdr:col>
      <xdr:colOff>38100</xdr:colOff>
      <xdr:row>82</xdr:row>
      <xdr:rowOff>15748</xdr:rowOff>
    </xdr:to>
    <xdr:sp macro="" textlink="">
      <xdr:nvSpPr>
        <xdr:cNvPr id="307" name="楕円 306"/>
        <xdr:cNvSpPr/>
      </xdr:nvSpPr>
      <xdr:spPr>
        <a:xfrm>
          <a:off x="1079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136398</xdr:rowOff>
    </xdr:from>
    <xdr:to>
      <xdr:col>10</xdr:col>
      <xdr:colOff>114300</xdr:colOff>
      <xdr:row>82</xdr:row>
      <xdr:rowOff>42672</xdr:rowOff>
    </xdr:to>
    <xdr:cxnSp macro="">
      <xdr:nvCxnSpPr>
        <xdr:cNvPr id="308" name="直線コネクタ 307"/>
        <xdr:cNvCxnSpPr/>
      </xdr:nvCxnSpPr>
      <xdr:spPr>
        <a:xfrm>
          <a:off x="1130300" y="14023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309"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137431</xdr:rowOff>
    </xdr:from>
    <xdr:ext cx="405111" cy="259045"/>
    <xdr:sp macro="" textlink="">
      <xdr:nvSpPr>
        <xdr:cNvPr id="310" name="n_2aveValue【福祉施設】&#10;有形固定資産減価償却率"/>
        <xdr:cNvSpPr txBox="1"/>
      </xdr:nvSpPr>
      <xdr:spPr>
        <a:xfrm>
          <a:off x="2705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107714</xdr:rowOff>
    </xdr:from>
    <xdr:ext cx="405111" cy="259045"/>
    <xdr:sp macro="" textlink="">
      <xdr:nvSpPr>
        <xdr:cNvPr id="311" name="n_3aveValue【福祉施設】&#10;有形固定資産減価償却率"/>
        <xdr:cNvSpPr txBox="1"/>
      </xdr:nvSpPr>
      <xdr:spPr>
        <a:xfrm>
          <a:off x="1816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12" name="n_4aveValue【福祉施設】&#10;有形固定資産減価償却率"/>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9414</xdr:rowOff>
    </xdr:from>
    <xdr:ext cx="405111" cy="259045"/>
    <xdr:sp macro="" textlink="">
      <xdr:nvSpPr>
        <xdr:cNvPr id="313" name="n_1mainValue【福祉施設】&#10;有形固定資産減価償却率"/>
        <xdr:cNvSpPr txBox="1"/>
      </xdr:nvSpPr>
      <xdr:spPr>
        <a:xfrm>
          <a:off x="35820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86885</xdr:rowOff>
    </xdr:from>
    <xdr:ext cx="405111" cy="259045"/>
    <xdr:sp macro="" textlink="">
      <xdr:nvSpPr>
        <xdr:cNvPr id="314" name="n_2mainValue【福祉施設】&#10;有形固定資産減価償却率"/>
        <xdr:cNvSpPr txBox="1"/>
      </xdr:nvSpPr>
      <xdr:spPr>
        <a:xfrm>
          <a:off x="2705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84599</xdr:rowOff>
    </xdr:from>
    <xdr:ext cx="405111" cy="259045"/>
    <xdr:sp macro="" textlink="">
      <xdr:nvSpPr>
        <xdr:cNvPr id="315" name="n_3mainValue【福祉施設】&#10;有形固定資産減価償却率"/>
        <xdr:cNvSpPr txBox="1"/>
      </xdr:nvSpPr>
      <xdr:spPr>
        <a:xfrm>
          <a:off x="1816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6875</xdr:rowOff>
    </xdr:from>
    <xdr:ext cx="405111" cy="259045"/>
    <xdr:sp macro="" textlink="">
      <xdr:nvSpPr>
        <xdr:cNvPr id="316" name="n_4mainValue【福祉施設】&#10;有形固定資産減価償却率"/>
        <xdr:cNvSpPr txBox="1"/>
      </xdr:nvSpPr>
      <xdr:spPr>
        <a:xfrm>
          <a:off x="927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34289</xdr:rowOff>
    </xdr:from>
    <xdr:to>
      <xdr:col>54</xdr:col>
      <xdr:colOff>189865</xdr:colOff>
      <xdr:row>86</xdr:row>
      <xdr:rowOff>19050</xdr:rowOff>
    </xdr:to>
    <xdr:cxnSp macro="">
      <xdr:nvCxnSpPr>
        <xdr:cNvPr id="340" name="直線コネクタ 339"/>
        <xdr:cNvCxnSpPr/>
      </xdr:nvCxnSpPr>
      <xdr:spPr>
        <a:xfrm flipV="1">
          <a:off x="10476865" y="1357883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22877</xdr:rowOff>
    </xdr:from>
    <xdr:ext cx="469744" cy="259045"/>
    <xdr:sp macro="" textlink="">
      <xdr:nvSpPr>
        <xdr:cNvPr id="341" name="【福祉施設】&#10;一人当たり面積最小値テキスト"/>
        <xdr:cNvSpPr txBox="1"/>
      </xdr:nvSpPr>
      <xdr:spPr>
        <a:xfrm>
          <a:off x="10515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19050</xdr:rowOff>
    </xdr:from>
    <xdr:to>
      <xdr:col>55</xdr:col>
      <xdr:colOff>88900</xdr:colOff>
      <xdr:row>86</xdr:row>
      <xdr:rowOff>19050</xdr:rowOff>
    </xdr:to>
    <xdr:cxnSp macro="">
      <xdr:nvCxnSpPr>
        <xdr:cNvPr id="342" name="直線コネクタ 341"/>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152416</xdr:rowOff>
    </xdr:from>
    <xdr:ext cx="469744" cy="259045"/>
    <xdr:sp macro="" textlink="">
      <xdr:nvSpPr>
        <xdr:cNvPr id="343" name="【福祉施設】&#10;一人当たり面積最大値テキスト"/>
        <xdr:cNvSpPr txBox="1"/>
      </xdr:nvSpPr>
      <xdr:spPr>
        <a:xfrm>
          <a:off x="10515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34289</xdr:rowOff>
    </xdr:from>
    <xdr:to>
      <xdr:col>55</xdr:col>
      <xdr:colOff>88900</xdr:colOff>
      <xdr:row>79</xdr:row>
      <xdr:rowOff>34289</xdr:rowOff>
    </xdr:to>
    <xdr:cxnSp macro="">
      <xdr:nvCxnSpPr>
        <xdr:cNvPr id="344" name="直線コネクタ 343"/>
        <xdr:cNvCxnSpPr/>
      </xdr:nvCxnSpPr>
      <xdr:spPr>
        <a:xfrm>
          <a:off x="10388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5"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6" name="フローチャート: 判断 345"/>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47" name="フローチャート: 判断 346"/>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40639</xdr:rowOff>
    </xdr:from>
    <xdr:to>
      <xdr:col>46</xdr:col>
      <xdr:colOff>38100</xdr:colOff>
      <xdr:row>82</xdr:row>
      <xdr:rowOff>142239</xdr:rowOff>
    </xdr:to>
    <xdr:sp macro="" textlink="">
      <xdr:nvSpPr>
        <xdr:cNvPr id="348" name="フローチャート: 判断 347"/>
        <xdr:cNvSpPr/>
      </xdr:nvSpPr>
      <xdr:spPr>
        <a:xfrm>
          <a:off x="869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90170</xdr:rowOff>
    </xdr:from>
    <xdr:to>
      <xdr:col>41</xdr:col>
      <xdr:colOff>101600</xdr:colOff>
      <xdr:row>83</xdr:row>
      <xdr:rowOff>20320</xdr:rowOff>
    </xdr:to>
    <xdr:sp macro="" textlink="">
      <xdr:nvSpPr>
        <xdr:cNvPr id="349" name="フローチャート: 判断 348"/>
        <xdr:cNvSpPr/>
      </xdr:nvSpPr>
      <xdr:spPr>
        <a:xfrm>
          <a:off x="781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50" name="フローチャート: 判断 349"/>
        <xdr:cNvSpPr/>
      </xdr:nvSpPr>
      <xdr:spPr>
        <a:xfrm>
          <a:off x="692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6" name="楕円 355"/>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100347</xdr:rowOff>
    </xdr:from>
    <xdr:ext cx="469744" cy="259045"/>
    <xdr:sp macro="" textlink="">
      <xdr:nvSpPr>
        <xdr:cNvPr id="357" name="【福祉施設】&#10;一人当たり面積該当値テキスト"/>
        <xdr:cNvSpPr txBox="1"/>
      </xdr:nvSpPr>
      <xdr:spPr>
        <a:xfrm>
          <a:off x="10515600"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xdr:rowOff>
    </xdr:from>
    <xdr:to>
      <xdr:col>50</xdr:col>
      <xdr:colOff>165100</xdr:colOff>
      <xdr:row>85</xdr:row>
      <xdr:rowOff>115570</xdr:rowOff>
    </xdr:to>
    <xdr:sp macro="" textlink="">
      <xdr:nvSpPr>
        <xdr:cNvPr id="358" name="楕円 357"/>
        <xdr:cNvSpPr/>
      </xdr:nvSpPr>
      <xdr:spPr>
        <a:xfrm>
          <a:off x="958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64770</xdr:rowOff>
    </xdr:from>
    <xdr:to>
      <xdr:col>55</xdr:col>
      <xdr:colOff>0</xdr:colOff>
      <xdr:row>85</xdr:row>
      <xdr:rowOff>64770</xdr:rowOff>
    </xdr:to>
    <xdr:cxnSp macro="">
      <xdr:nvCxnSpPr>
        <xdr:cNvPr id="359" name="直線コネクタ 358"/>
        <xdr:cNvCxnSpPr/>
      </xdr:nvCxnSpPr>
      <xdr:spPr>
        <a:xfrm>
          <a:off x="9639300" y="1463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xdr:rowOff>
    </xdr:from>
    <xdr:to>
      <xdr:col>46</xdr:col>
      <xdr:colOff>38100</xdr:colOff>
      <xdr:row>85</xdr:row>
      <xdr:rowOff>115570</xdr:rowOff>
    </xdr:to>
    <xdr:sp macro="" textlink="">
      <xdr:nvSpPr>
        <xdr:cNvPr id="360" name="楕円 359"/>
        <xdr:cNvSpPr/>
      </xdr:nvSpPr>
      <xdr:spPr>
        <a:xfrm>
          <a:off x="869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64770</xdr:rowOff>
    </xdr:from>
    <xdr:to>
      <xdr:col>50</xdr:col>
      <xdr:colOff>114300</xdr:colOff>
      <xdr:row>85</xdr:row>
      <xdr:rowOff>64770</xdr:rowOff>
    </xdr:to>
    <xdr:cxnSp macro="">
      <xdr:nvCxnSpPr>
        <xdr:cNvPr id="361" name="直線コネクタ 360"/>
        <xdr:cNvCxnSpPr/>
      </xdr:nvCxnSpPr>
      <xdr:spPr>
        <a:xfrm>
          <a:off x="8750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17780</xdr:rowOff>
    </xdr:from>
    <xdr:to>
      <xdr:col>41</xdr:col>
      <xdr:colOff>101600</xdr:colOff>
      <xdr:row>85</xdr:row>
      <xdr:rowOff>119380</xdr:rowOff>
    </xdr:to>
    <xdr:sp macro="" textlink="">
      <xdr:nvSpPr>
        <xdr:cNvPr id="362" name="楕円 361"/>
        <xdr:cNvSpPr/>
      </xdr:nvSpPr>
      <xdr:spPr>
        <a:xfrm>
          <a:off x="781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68580</xdr:rowOff>
    </xdr:to>
    <xdr:cxnSp macro="">
      <xdr:nvCxnSpPr>
        <xdr:cNvPr id="363" name="直線コネクタ 362"/>
        <xdr:cNvCxnSpPr/>
      </xdr:nvCxnSpPr>
      <xdr:spPr>
        <a:xfrm flipV="1">
          <a:off x="7861300" y="1463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4" name="楕円 363"/>
        <xdr:cNvSpPr/>
      </xdr:nvSpPr>
      <xdr:spPr>
        <a:xfrm>
          <a:off x="692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68580</xdr:rowOff>
    </xdr:from>
    <xdr:to>
      <xdr:col>41</xdr:col>
      <xdr:colOff>50800</xdr:colOff>
      <xdr:row>85</xdr:row>
      <xdr:rowOff>72389</xdr:rowOff>
    </xdr:to>
    <xdr:cxnSp macro="">
      <xdr:nvCxnSpPr>
        <xdr:cNvPr id="365" name="直線コネクタ 364"/>
        <xdr:cNvCxnSpPr/>
      </xdr:nvCxnSpPr>
      <xdr:spPr>
        <a:xfrm flipV="1">
          <a:off x="6972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135907</xdr:rowOff>
    </xdr:from>
    <xdr:ext cx="469744" cy="259045"/>
    <xdr:sp macro="" textlink="">
      <xdr:nvSpPr>
        <xdr:cNvPr id="366"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158766</xdr:rowOff>
    </xdr:from>
    <xdr:ext cx="469744" cy="259045"/>
    <xdr:sp macro="" textlink="">
      <xdr:nvSpPr>
        <xdr:cNvPr id="367" name="n_2aveValue【福祉施設】&#10;一人当たり面積"/>
        <xdr:cNvSpPr txBox="1"/>
      </xdr:nvSpPr>
      <xdr:spPr>
        <a:xfrm>
          <a:off x="8515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68" name="n_3aveValue【福祉施設】&#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69" name="n_4aveValue【福祉施設】&#10;一人当たり面積"/>
        <xdr:cNvSpPr txBox="1"/>
      </xdr:nvSpPr>
      <xdr:spPr>
        <a:xfrm>
          <a:off x="6737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106697</xdr:rowOff>
    </xdr:from>
    <xdr:ext cx="469744" cy="259045"/>
    <xdr:sp macro="" textlink="">
      <xdr:nvSpPr>
        <xdr:cNvPr id="370" name="n_1mainValue【福祉施設】&#10;一人当たり面積"/>
        <xdr:cNvSpPr txBox="1"/>
      </xdr:nvSpPr>
      <xdr:spPr>
        <a:xfrm>
          <a:off x="9391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106697</xdr:rowOff>
    </xdr:from>
    <xdr:ext cx="469744" cy="259045"/>
    <xdr:sp macro="" textlink="">
      <xdr:nvSpPr>
        <xdr:cNvPr id="371" name="n_2mainValue【福祉施設】&#10;一人当たり面積"/>
        <xdr:cNvSpPr txBox="1"/>
      </xdr:nvSpPr>
      <xdr:spPr>
        <a:xfrm>
          <a:off x="8515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110507</xdr:rowOff>
    </xdr:from>
    <xdr:ext cx="469744" cy="259045"/>
    <xdr:sp macro="" textlink="">
      <xdr:nvSpPr>
        <xdr:cNvPr id="372" name="n_3mainValue【福祉施設】&#10;一人当たり面積"/>
        <xdr:cNvSpPr txBox="1"/>
      </xdr:nvSpPr>
      <xdr:spPr>
        <a:xfrm>
          <a:off x="7626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3" name="n_4main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30480</xdr:rowOff>
    </xdr:to>
    <xdr:cxnSp macro="">
      <xdr:nvCxnSpPr>
        <xdr:cNvPr id="398" name="直線コネクタ 397"/>
        <xdr:cNvCxnSpPr/>
      </xdr:nvCxnSpPr>
      <xdr:spPr>
        <a:xfrm flipV="1">
          <a:off x="4634865"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99"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0" name="直線コネクタ 39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405111" cy="259045"/>
    <xdr:sp macro="" textlink="">
      <xdr:nvSpPr>
        <xdr:cNvPr id="401" name="【市民会館】&#10;有形固定資産減価償却率最大値テキスト"/>
        <xdr:cNvSpPr txBox="1"/>
      </xdr:nvSpPr>
      <xdr:spPr>
        <a:xfrm>
          <a:off x="4673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2" name="直線コネクタ 401"/>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139716</xdr:rowOff>
    </xdr:from>
    <xdr:ext cx="405111" cy="259045"/>
    <xdr:sp macro="" textlink="">
      <xdr:nvSpPr>
        <xdr:cNvPr id="403" name="【市民会館】&#10;有形固定資産減価償却率平均値テキスト"/>
        <xdr:cNvSpPr txBox="1"/>
      </xdr:nvSpPr>
      <xdr:spPr>
        <a:xfrm>
          <a:off x="4673600" y="18313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404" name="フローチャート: 判断 403"/>
        <xdr:cNvSpPr/>
      </xdr:nvSpPr>
      <xdr:spPr>
        <a:xfrm>
          <a:off x="4584700" y="1846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128270</xdr:rowOff>
    </xdr:from>
    <xdr:to>
      <xdr:col>20</xdr:col>
      <xdr:colOff>38100</xdr:colOff>
      <xdr:row>106</xdr:row>
      <xdr:rowOff>58420</xdr:rowOff>
    </xdr:to>
    <xdr:sp macro="" textlink="">
      <xdr:nvSpPr>
        <xdr:cNvPr id="405" name="フローチャート: 判断 404"/>
        <xdr:cNvSpPr/>
      </xdr:nvSpPr>
      <xdr:spPr>
        <a:xfrm>
          <a:off x="3746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48261</xdr:rowOff>
    </xdr:from>
    <xdr:to>
      <xdr:col>15</xdr:col>
      <xdr:colOff>101600</xdr:colOff>
      <xdr:row>107</xdr:row>
      <xdr:rowOff>149861</xdr:rowOff>
    </xdr:to>
    <xdr:sp macro="" textlink="">
      <xdr:nvSpPr>
        <xdr:cNvPr id="406" name="フローチャート: 判断 405"/>
        <xdr:cNvSpPr/>
      </xdr:nvSpPr>
      <xdr:spPr>
        <a:xfrm>
          <a:off x="2857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97789</xdr:rowOff>
    </xdr:from>
    <xdr:to>
      <xdr:col>10</xdr:col>
      <xdr:colOff>165100</xdr:colOff>
      <xdr:row>108</xdr:row>
      <xdr:rowOff>27939</xdr:rowOff>
    </xdr:to>
    <xdr:sp macro="" textlink="">
      <xdr:nvSpPr>
        <xdr:cNvPr id="407" name="フローチャート: 判断 406"/>
        <xdr:cNvSpPr/>
      </xdr:nvSpPr>
      <xdr:spPr>
        <a:xfrm>
          <a:off x="196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21589</xdr:rowOff>
    </xdr:from>
    <xdr:to>
      <xdr:col>6</xdr:col>
      <xdr:colOff>38100</xdr:colOff>
      <xdr:row>107</xdr:row>
      <xdr:rowOff>123189</xdr:rowOff>
    </xdr:to>
    <xdr:sp macro="" textlink="">
      <xdr:nvSpPr>
        <xdr:cNvPr id="408" name="フローチャート: 判断 407"/>
        <xdr:cNvSpPr/>
      </xdr:nvSpPr>
      <xdr:spPr>
        <a:xfrm>
          <a:off x="1079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14" name="楕円 413"/>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15" name="【市民会館】&#10;有形固定資産減価償却率該当値テキスト"/>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59689</xdr:rowOff>
    </xdr:from>
    <xdr:to>
      <xdr:col>20</xdr:col>
      <xdr:colOff>38100</xdr:colOff>
      <xdr:row>108</xdr:row>
      <xdr:rowOff>161289</xdr:rowOff>
    </xdr:to>
    <xdr:sp macro="" textlink="">
      <xdr:nvSpPr>
        <xdr:cNvPr id="416" name="楕円 415"/>
        <xdr:cNvSpPr/>
      </xdr:nvSpPr>
      <xdr:spPr>
        <a:xfrm>
          <a:off x="3746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110489</xdr:rowOff>
    </xdr:from>
    <xdr:to>
      <xdr:col>24</xdr:col>
      <xdr:colOff>63500</xdr:colOff>
      <xdr:row>109</xdr:row>
      <xdr:rowOff>30480</xdr:rowOff>
    </xdr:to>
    <xdr:cxnSp macro="">
      <xdr:nvCxnSpPr>
        <xdr:cNvPr id="417" name="直線コネクタ 416"/>
        <xdr:cNvCxnSpPr/>
      </xdr:nvCxnSpPr>
      <xdr:spPr>
        <a:xfrm>
          <a:off x="3797300" y="186270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139700</xdr:rowOff>
    </xdr:from>
    <xdr:to>
      <xdr:col>15</xdr:col>
      <xdr:colOff>101600</xdr:colOff>
      <xdr:row>108</xdr:row>
      <xdr:rowOff>69850</xdr:rowOff>
    </xdr:to>
    <xdr:sp macro="" textlink="">
      <xdr:nvSpPr>
        <xdr:cNvPr id="418" name="楕円 417"/>
        <xdr:cNvSpPr/>
      </xdr:nvSpPr>
      <xdr:spPr>
        <a:xfrm>
          <a:off x="2857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19050</xdr:rowOff>
    </xdr:from>
    <xdr:to>
      <xdr:col>19</xdr:col>
      <xdr:colOff>177800</xdr:colOff>
      <xdr:row>108</xdr:row>
      <xdr:rowOff>110489</xdr:rowOff>
    </xdr:to>
    <xdr:cxnSp macro="">
      <xdr:nvCxnSpPr>
        <xdr:cNvPr id="419" name="直線コネクタ 418"/>
        <xdr:cNvCxnSpPr/>
      </xdr:nvCxnSpPr>
      <xdr:spPr>
        <a:xfrm>
          <a:off x="2908300" y="18535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20" name="楕円 419"/>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108</xdr:row>
      <xdr:rowOff>19050</xdr:rowOff>
    </xdr:to>
    <xdr:cxnSp macro="">
      <xdr:nvCxnSpPr>
        <xdr:cNvPr id="421" name="直線コネクタ 420"/>
        <xdr:cNvCxnSpPr/>
      </xdr:nvCxnSpPr>
      <xdr:spPr>
        <a:xfrm>
          <a:off x="2019300" y="18444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22" name="楕円 421"/>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99061</xdr:rowOff>
    </xdr:to>
    <xdr:cxnSp macro="">
      <xdr:nvCxnSpPr>
        <xdr:cNvPr id="423" name="直線コネクタ 422"/>
        <xdr:cNvCxnSpPr/>
      </xdr:nvCxnSpPr>
      <xdr:spPr>
        <a:xfrm>
          <a:off x="1130300" y="18352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74947</xdr:rowOff>
    </xdr:from>
    <xdr:ext cx="405111" cy="259045"/>
    <xdr:sp macro="" textlink="">
      <xdr:nvSpPr>
        <xdr:cNvPr id="424" name="n_1aveValue【市民会館】&#10;有形固定資産減価償却率"/>
        <xdr:cNvSpPr txBox="1"/>
      </xdr:nvSpPr>
      <xdr:spPr>
        <a:xfrm>
          <a:off x="3582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166388</xdr:rowOff>
    </xdr:from>
    <xdr:ext cx="405111" cy="259045"/>
    <xdr:sp macro="" textlink="">
      <xdr:nvSpPr>
        <xdr:cNvPr id="425" name="n_2aveValue【市民会館】&#10;有形固定資産減価償却率"/>
        <xdr:cNvSpPr txBox="1"/>
      </xdr:nvSpPr>
      <xdr:spPr>
        <a:xfrm>
          <a:off x="2705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19066</xdr:rowOff>
    </xdr:from>
    <xdr:ext cx="405111" cy="259045"/>
    <xdr:sp macro="" textlink="">
      <xdr:nvSpPr>
        <xdr:cNvPr id="426" name="n_3aveValue【市民会館】&#10;有形固定資産減価償却率"/>
        <xdr:cNvSpPr txBox="1"/>
      </xdr:nvSpPr>
      <xdr:spPr>
        <a:xfrm>
          <a:off x="1816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114316</xdr:rowOff>
    </xdr:from>
    <xdr:ext cx="405111" cy="259045"/>
    <xdr:sp macro="" textlink="">
      <xdr:nvSpPr>
        <xdr:cNvPr id="427" name="n_4aveValue【市民会館】&#10;有形固定資産減価償却率"/>
        <xdr:cNvSpPr txBox="1"/>
      </xdr:nvSpPr>
      <xdr:spPr>
        <a:xfrm>
          <a:off x="927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152416</xdr:rowOff>
    </xdr:from>
    <xdr:ext cx="405111" cy="259045"/>
    <xdr:sp macro="" textlink="">
      <xdr:nvSpPr>
        <xdr:cNvPr id="428" name="n_1mainValue【市民会館】&#10;有形固定資産減価償却率"/>
        <xdr:cNvSpPr txBox="1"/>
      </xdr:nvSpPr>
      <xdr:spPr>
        <a:xfrm>
          <a:off x="35820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429" name="n_2mainValue【市民会館】&#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166388</xdr:rowOff>
    </xdr:from>
    <xdr:ext cx="405111" cy="259045"/>
    <xdr:sp macro="" textlink="">
      <xdr:nvSpPr>
        <xdr:cNvPr id="430" name="n_3mainValue【市民会館】&#10;有形固定資産減価償却率"/>
        <xdr:cNvSpPr txBox="1"/>
      </xdr:nvSpPr>
      <xdr:spPr>
        <a:xfrm>
          <a:off x="1816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74947</xdr:rowOff>
    </xdr:from>
    <xdr:ext cx="405111" cy="259045"/>
    <xdr:sp macro="" textlink="">
      <xdr:nvSpPr>
        <xdr:cNvPr id="431" name="n_4mainValue【市民会館】&#10;有形固定資産減価償却率"/>
        <xdr:cNvSpPr txBox="1"/>
      </xdr:nvSpPr>
      <xdr:spPr>
        <a:xfrm>
          <a:off x="927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107</xdr:row>
      <xdr:rowOff>110489</xdr:rowOff>
    </xdr:to>
    <xdr:cxnSp macro="">
      <xdr:nvCxnSpPr>
        <xdr:cNvPr id="455" name="直線コネクタ 454"/>
        <xdr:cNvCxnSpPr/>
      </xdr:nvCxnSpPr>
      <xdr:spPr>
        <a:xfrm flipV="1">
          <a:off x="10476865" y="173736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56"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57" name="直線コネクタ 456"/>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58"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9" name="直線コネクタ 458"/>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114316</xdr:rowOff>
    </xdr:from>
    <xdr:ext cx="469744" cy="259045"/>
    <xdr:sp macro="" textlink="">
      <xdr:nvSpPr>
        <xdr:cNvPr id="460" name="【市民会館】&#10;一人当たり面積平均値テキスト"/>
        <xdr:cNvSpPr txBox="1"/>
      </xdr:nvSpPr>
      <xdr:spPr>
        <a:xfrm>
          <a:off x="10515600" y="17773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135889</xdr:rowOff>
    </xdr:from>
    <xdr:to>
      <xdr:col>55</xdr:col>
      <xdr:colOff>50800</xdr:colOff>
      <xdr:row>104</xdr:row>
      <xdr:rowOff>66039</xdr:rowOff>
    </xdr:to>
    <xdr:sp macro="" textlink="">
      <xdr:nvSpPr>
        <xdr:cNvPr id="461" name="フローチャート: 判断 460"/>
        <xdr:cNvSpPr/>
      </xdr:nvSpPr>
      <xdr:spPr>
        <a:xfrm>
          <a:off x="10426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151130</xdr:rowOff>
    </xdr:from>
    <xdr:to>
      <xdr:col>50</xdr:col>
      <xdr:colOff>165100</xdr:colOff>
      <xdr:row>103</xdr:row>
      <xdr:rowOff>81280</xdr:rowOff>
    </xdr:to>
    <xdr:sp macro="" textlink="">
      <xdr:nvSpPr>
        <xdr:cNvPr id="462" name="フローチャート: 判断 461"/>
        <xdr:cNvSpPr/>
      </xdr:nvSpPr>
      <xdr:spPr>
        <a:xfrm>
          <a:off x="9588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101600</xdr:rowOff>
    </xdr:from>
    <xdr:to>
      <xdr:col>46</xdr:col>
      <xdr:colOff>38100</xdr:colOff>
      <xdr:row>104</xdr:row>
      <xdr:rowOff>31750</xdr:rowOff>
    </xdr:to>
    <xdr:sp macro="" textlink="">
      <xdr:nvSpPr>
        <xdr:cNvPr id="463" name="フローチャート: 判断 462"/>
        <xdr:cNvSpPr/>
      </xdr:nvSpPr>
      <xdr:spPr>
        <a:xfrm>
          <a:off x="86995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82550</xdr:rowOff>
    </xdr:from>
    <xdr:to>
      <xdr:col>41</xdr:col>
      <xdr:colOff>101600</xdr:colOff>
      <xdr:row>103</xdr:row>
      <xdr:rowOff>12700</xdr:rowOff>
    </xdr:to>
    <xdr:sp macro="" textlink="">
      <xdr:nvSpPr>
        <xdr:cNvPr id="464" name="フローチャート: 判断 463"/>
        <xdr:cNvSpPr/>
      </xdr:nvSpPr>
      <xdr:spPr>
        <a:xfrm>
          <a:off x="7810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65" name="フローチャート: 判断 464"/>
        <xdr:cNvSpPr/>
      </xdr:nvSpPr>
      <xdr:spPr>
        <a:xfrm>
          <a:off x="6921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29211</xdr:rowOff>
    </xdr:from>
    <xdr:to>
      <xdr:col>55</xdr:col>
      <xdr:colOff>50800</xdr:colOff>
      <xdr:row>103</xdr:row>
      <xdr:rowOff>130811</xdr:rowOff>
    </xdr:to>
    <xdr:sp macro="" textlink="">
      <xdr:nvSpPr>
        <xdr:cNvPr id="471" name="楕円 470"/>
        <xdr:cNvSpPr/>
      </xdr:nvSpPr>
      <xdr:spPr>
        <a:xfrm>
          <a:off x="10426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52088</xdr:rowOff>
    </xdr:from>
    <xdr:ext cx="469744" cy="259045"/>
    <xdr:sp macro="" textlink="">
      <xdr:nvSpPr>
        <xdr:cNvPr id="472" name="【市民会館】&#10;一人当たり面積該当値テキスト"/>
        <xdr:cNvSpPr txBox="1"/>
      </xdr:nvSpPr>
      <xdr:spPr>
        <a:xfrm>
          <a:off x="10515600"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473" name="楕円 472"/>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80011</xdr:rowOff>
    </xdr:from>
    <xdr:to>
      <xdr:col>55</xdr:col>
      <xdr:colOff>0</xdr:colOff>
      <xdr:row>103</xdr:row>
      <xdr:rowOff>87630</xdr:rowOff>
    </xdr:to>
    <xdr:cxnSp macro="">
      <xdr:nvCxnSpPr>
        <xdr:cNvPr id="474" name="直線コネクタ 473"/>
        <xdr:cNvCxnSpPr/>
      </xdr:nvCxnSpPr>
      <xdr:spPr>
        <a:xfrm flipV="1">
          <a:off x="9639300" y="17739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44450</xdr:rowOff>
    </xdr:from>
    <xdr:to>
      <xdr:col>46</xdr:col>
      <xdr:colOff>38100</xdr:colOff>
      <xdr:row>103</xdr:row>
      <xdr:rowOff>146050</xdr:rowOff>
    </xdr:to>
    <xdr:sp macro="" textlink="">
      <xdr:nvSpPr>
        <xdr:cNvPr id="475" name="楕円 474"/>
        <xdr:cNvSpPr/>
      </xdr:nvSpPr>
      <xdr:spPr>
        <a:xfrm>
          <a:off x="869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87630</xdr:rowOff>
    </xdr:from>
    <xdr:to>
      <xdr:col>50</xdr:col>
      <xdr:colOff>114300</xdr:colOff>
      <xdr:row>103</xdr:row>
      <xdr:rowOff>95250</xdr:rowOff>
    </xdr:to>
    <xdr:cxnSp macro="">
      <xdr:nvCxnSpPr>
        <xdr:cNvPr id="476" name="直線コネクタ 475"/>
        <xdr:cNvCxnSpPr/>
      </xdr:nvCxnSpPr>
      <xdr:spPr>
        <a:xfrm flipV="1">
          <a:off x="8750300" y="1774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55880</xdr:rowOff>
    </xdr:from>
    <xdr:to>
      <xdr:col>41</xdr:col>
      <xdr:colOff>101600</xdr:colOff>
      <xdr:row>103</xdr:row>
      <xdr:rowOff>157480</xdr:rowOff>
    </xdr:to>
    <xdr:sp macro="" textlink="">
      <xdr:nvSpPr>
        <xdr:cNvPr id="477" name="楕円 476"/>
        <xdr:cNvSpPr/>
      </xdr:nvSpPr>
      <xdr:spPr>
        <a:xfrm>
          <a:off x="781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95250</xdr:rowOff>
    </xdr:from>
    <xdr:to>
      <xdr:col>45</xdr:col>
      <xdr:colOff>177800</xdr:colOff>
      <xdr:row>103</xdr:row>
      <xdr:rowOff>106680</xdr:rowOff>
    </xdr:to>
    <xdr:cxnSp macro="">
      <xdr:nvCxnSpPr>
        <xdr:cNvPr id="478" name="直線コネクタ 477"/>
        <xdr:cNvCxnSpPr/>
      </xdr:nvCxnSpPr>
      <xdr:spPr>
        <a:xfrm flipV="1">
          <a:off x="7861300" y="17754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67311</xdr:rowOff>
    </xdr:from>
    <xdr:to>
      <xdr:col>36</xdr:col>
      <xdr:colOff>165100</xdr:colOff>
      <xdr:row>103</xdr:row>
      <xdr:rowOff>168911</xdr:rowOff>
    </xdr:to>
    <xdr:sp macro="" textlink="">
      <xdr:nvSpPr>
        <xdr:cNvPr id="479" name="楕円 478"/>
        <xdr:cNvSpPr/>
      </xdr:nvSpPr>
      <xdr:spPr>
        <a:xfrm>
          <a:off x="692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106680</xdr:rowOff>
    </xdr:from>
    <xdr:to>
      <xdr:col>41</xdr:col>
      <xdr:colOff>50800</xdr:colOff>
      <xdr:row>103</xdr:row>
      <xdr:rowOff>118111</xdr:rowOff>
    </xdr:to>
    <xdr:cxnSp macro="">
      <xdr:nvCxnSpPr>
        <xdr:cNvPr id="480" name="直線コネクタ 479"/>
        <xdr:cNvCxnSpPr/>
      </xdr:nvCxnSpPr>
      <xdr:spPr>
        <a:xfrm flipV="1">
          <a:off x="6972300" y="17766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97807</xdr:rowOff>
    </xdr:from>
    <xdr:ext cx="469744" cy="259045"/>
    <xdr:sp macro="" textlink="">
      <xdr:nvSpPr>
        <xdr:cNvPr id="481" name="n_1aveValue【市民会館】&#10;一人当たり面積"/>
        <xdr:cNvSpPr txBox="1"/>
      </xdr:nvSpPr>
      <xdr:spPr>
        <a:xfrm>
          <a:off x="9391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22877</xdr:rowOff>
    </xdr:from>
    <xdr:ext cx="469744" cy="259045"/>
    <xdr:sp macro="" textlink="">
      <xdr:nvSpPr>
        <xdr:cNvPr id="482" name="n_2aveValue【市民会館】&#10;一人当たり面積"/>
        <xdr:cNvSpPr txBox="1"/>
      </xdr:nvSpPr>
      <xdr:spPr>
        <a:xfrm>
          <a:off x="8515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29227</xdr:rowOff>
    </xdr:from>
    <xdr:ext cx="469744" cy="259045"/>
    <xdr:sp macro="" textlink="">
      <xdr:nvSpPr>
        <xdr:cNvPr id="483" name="n_3aveValue【市民会館】&#10;一人当たり面積"/>
        <xdr:cNvSpPr txBox="1"/>
      </xdr:nvSpPr>
      <xdr:spPr>
        <a:xfrm>
          <a:off x="7626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48277</xdr:rowOff>
    </xdr:from>
    <xdr:ext cx="469744" cy="259045"/>
    <xdr:sp macro="" textlink="">
      <xdr:nvSpPr>
        <xdr:cNvPr id="484" name="n_4aveValue【市民会館】&#10;一人当たり面積"/>
        <xdr:cNvSpPr txBox="1"/>
      </xdr:nvSpPr>
      <xdr:spPr>
        <a:xfrm>
          <a:off x="6737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129557</xdr:rowOff>
    </xdr:from>
    <xdr:ext cx="469744" cy="259045"/>
    <xdr:sp macro="" textlink="">
      <xdr:nvSpPr>
        <xdr:cNvPr id="485" name="n_1mainValue【市民会館】&#10;一人当たり面積"/>
        <xdr:cNvSpPr txBox="1"/>
      </xdr:nvSpPr>
      <xdr:spPr>
        <a:xfrm>
          <a:off x="93917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162577</xdr:rowOff>
    </xdr:from>
    <xdr:ext cx="469744" cy="259045"/>
    <xdr:sp macro="" textlink="">
      <xdr:nvSpPr>
        <xdr:cNvPr id="486" name="n_2mainValue【市民会館】&#10;一人当たり面積"/>
        <xdr:cNvSpPr txBox="1"/>
      </xdr:nvSpPr>
      <xdr:spPr>
        <a:xfrm>
          <a:off x="8515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148607</xdr:rowOff>
    </xdr:from>
    <xdr:ext cx="469744" cy="259045"/>
    <xdr:sp macro="" textlink="">
      <xdr:nvSpPr>
        <xdr:cNvPr id="487" name="n_3mainValue【市民会館】&#10;一人当たり面積"/>
        <xdr:cNvSpPr txBox="1"/>
      </xdr:nvSpPr>
      <xdr:spPr>
        <a:xfrm>
          <a:off x="7626427" y="1780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160038</xdr:rowOff>
    </xdr:from>
    <xdr:ext cx="469744" cy="259045"/>
    <xdr:sp macro="" textlink="">
      <xdr:nvSpPr>
        <xdr:cNvPr id="488" name="n_4mainValue【市民会館】&#10;一人当たり面積"/>
        <xdr:cNvSpPr txBox="1"/>
      </xdr:nvSpPr>
      <xdr:spPr>
        <a:xfrm>
          <a:off x="673742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170906</xdr:rowOff>
    </xdr:from>
    <xdr:to>
      <xdr:col>85</xdr:col>
      <xdr:colOff>126364</xdr:colOff>
      <xdr:row>42</xdr:row>
      <xdr:rowOff>63137</xdr:rowOff>
    </xdr:to>
    <xdr:cxnSp macro="">
      <xdr:nvCxnSpPr>
        <xdr:cNvPr id="515" name="直線コネクタ 514"/>
        <xdr:cNvCxnSpPr/>
      </xdr:nvCxnSpPr>
      <xdr:spPr>
        <a:xfrm flipV="1">
          <a:off x="16318864" y="60002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6"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17" name="直線コネクタ 516"/>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117583</xdr:rowOff>
    </xdr:from>
    <xdr:ext cx="405111" cy="259045"/>
    <xdr:sp macro="" textlink="">
      <xdr:nvSpPr>
        <xdr:cNvPr id="518" name="【一般廃棄物処理施設】&#10;有形固定資産減価償却率最大値テキスト"/>
        <xdr:cNvSpPr txBox="1"/>
      </xdr:nvSpPr>
      <xdr:spPr>
        <a:xfrm>
          <a:off x="16357600"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170906</xdr:rowOff>
    </xdr:from>
    <xdr:to>
      <xdr:col>86</xdr:col>
      <xdr:colOff>25400</xdr:colOff>
      <xdr:row>34</xdr:row>
      <xdr:rowOff>170906</xdr:rowOff>
    </xdr:to>
    <xdr:cxnSp macro="">
      <xdr:nvCxnSpPr>
        <xdr:cNvPr id="519" name="直線コネクタ 518"/>
        <xdr:cNvCxnSpPr/>
      </xdr:nvCxnSpPr>
      <xdr:spPr>
        <a:xfrm>
          <a:off x="16230600" y="60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134819</xdr:rowOff>
    </xdr:from>
    <xdr:ext cx="405111" cy="259045"/>
    <xdr:sp macro="" textlink="">
      <xdr:nvSpPr>
        <xdr:cNvPr id="520" name="【一般廃棄物処理施設】&#10;有形固定資産減価償却率平均値テキスト"/>
        <xdr:cNvSpPr txBox="1"/>
      </xdr:nvSpPr>
      <xdr:spPr>
        <a:xfrm>
          <a:off x="16357600" y="5964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521" name="フローチャート: 判断 520"/>
        <xdr:cNvSpPr/>
      </xdr:nvSpPr>
      <xdr:spPr>
        <a:xfrm>
          <a:off x="16268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62956</xdr:rowOff>
    </xdr:from>
    <xdr:to>
      <xdr:col>81</xdr:col>
      <xdr:colOff>101600</xdr:colOff>
      <xdr:row>37</xdr:row>
      <xdr:rowOff>164556</xdr:rowOff>
    </xdr:to>
    <xdr:sp macro="" textlink="">
      <xdr:nvSpPr>
        <xdr:cNvPr id="522" name="フローチャート: 判断 521"/>
        <xdr:cNvSpPr/>
      </xdr:nvSpPr>
      <xdr:spPr>
        <a:xfrm>
          <a:off x="15430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523" name="フローチャート: 判断 522"/>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524" name="フローチャート: 判断 523"/>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154396</xdr:rowOff>
    </xdr:from>
    <xdr:to>
      <xdr:col>67</xdr:col>
      <xdr:colOff>101600</xdr:colOff>
      <xdr:row>34</xdr:row>
      <xdr:rowOff>84546</xdr:rowOff>
    </xdr:to>
    <xdr:sp macro="" textlink="">
      <xdr:nvSpPr>
        <xdr:cNvPr id="525" name="フローチャート: 判断 524"/>
        <xdr:cNvSpPr/>
      </xdr:nvSpPr>
      <xdr:spPr>
        <a:xfrm>
          <a:off x="12763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31" name="楕円 530"/>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532" name="【一般廃棄物処理施設】&#10;有形固定資産減価償却率該当値テキスト"/>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33" name="楕円 532"/>
        <xdr:cNvSpPr/>
      </xdr:nvSpPr>
      <xdr:spPr>
        <a:xfrm>
          <a:off x="15430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39</xdr:row>
      <xdr:rowOff>15784</xdr:rowOff>
    </xdr:to>
    <xdr:cxnSp macro="">
      <xdr:nvCxnSpPr>
        <xdr:cNvPr id="534" name="直線コネクタ 533"/>
        <xdr:cNvCxnSpPr/>
      </xdr:nvCxnSpPr>
      <xdr:spPr>
        <a:xfrm>
          <a:off x="15481300" y="65782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5" name="楕円 534"/>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38</xdr:row>
      <xdr:rowOff>63137</xdr:rowOff>
    </xdr:to>
    <xdr:cxnSp macro="">
      <xdr:nvCxnSpPr>
        <xdr:cNvPr id="536" name="直線コネクタ 535"/>
        <xdr:cNvCxnSpPr/>
      </xdr:nvCxnSpPr>
      <xdr:spPr>
        <a:xfrm>
          <a:off x="14592300" y="64541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537" name="楕円 536"/>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110490</xdr:rowOff>
    </xdr:to>
    <xdr:cxnSp macro="">
      <xdr:nvCxnSpPr>
        <xdr:cNvPr id="538" name="直線コネクタ 537"/>
        <xdr:cNvCxnSpPr/>
      </xdr:nvCxnSpPr>
      <xdr:spPr>
        <a:xfrm>
          <a:off x="13703300" y="633330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539" name="楕円 538"/>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48442</xdr:rowOff>
    </xdr:to>
    <xdr:cxnSp macro="">
      <xdr:nvCxnSpPr>
        <xdr:cNvPr id="540" name="直線コネクタ 539"/>
        <xdr:cNvCxnSpPr/>
      </xdr:nvCxnSpPr>
      <xdr:spPr>
        <a:xfrm flipV="1">
          <a:off x="12814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9633</xdr:rowOff>
    </xdr:from>
    <xdr:ext cx="405111" cy="259045"/>
    <xdr:sp macro="" textlink="">
      <xdr:nvSpPr>
        <xdr:cNvPr id="541" name="n_1ave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542" name="n_2ave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43"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544" name="n_4aveValue【一般廃棄物処理施設】&#10;有形固定資産減価償却率"/>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105064</xdr:rowOff>
    </xdr:from>
    <xdr:ext cx="405111" cy="259045"/>
    <xdr:sp macro="" textlink="">
      <xdr:nvSpPr>
        <xdr:cNvPr id="545" name="n_1mainValue【一般廃棄物処理施設】&#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546" name="n_2mainValue【一般廃棄物処理施設】&#10;有形固定資産減価償却率"/>
        <xdr:cNvSpPr txBox="1"/>
      </xdr:nvSpPr>
      <xdr:spPr>
        <a:xfrm>
          <a:off x="14389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31585</xdr:rowOff>
    </xdr:from>
    <xdr:ext cx="405111" cy="259045"/>
    <xdr:sp macro="" textlink="">
      <xdr:nvSpPr>
        <xdr:cNvPr id="547" name="n_3mainValue【一般廃棄物処理施設】&#10;有形固定資産減価償却率"/>
        <xdr:cNvSpPr txBox="1"/>
      </xdr:nvSpPr>
      <xdr:spPr>
        <a:xfrm>
          <a:off x="13500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90369</xdr:rowOff>
    </xdr:from>
    <xdr:ext cx="405111" cy="259045"/>
    <xdr:sp macro="" textlink="">
      <xdr:nvSpPr>
        <xdr:cNvPr id="548" name="n_4mainValue【一般廃棄物処理施設】&#10;有形固定資産減価償却率"/>
        <xdr:cNvSpPr txBox="1"/>
      </xdr:nvSpPr>
      <xdr:spPr>
        <a:xfrm>
          <a:off x="12611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12628</xdr:rowOff>
    </xdr:from>
    <xdr:to>
      <xdr:col>116</xdr:col>
      <xdr:colOff>62864</xdr:colOff>
      <xdr:row>42</xdr:row>
      <xdr:rowOff>67448</xdr:rowOff>
    </xdr:to>
    <xdr:cxnSp macro="">
      <xdr:nvCxnSpPr>
        <xdr:cNvPr id="574" name="直線コネクタ 573"/>
        <xdr:cNvCxnSpPr/>
      </xdr:nvCxnSpPr>
      <xdr:spPr>
        <a:xfrm flipV="1">
          <a:off x="22160864" y="5841928"/>
          <a:ext cx="0" cy="142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71275</xdr:rowOff>
    </xdr:from>
    <xdr:ext cx="469744" cy="259045"/>
    <xdr:sp macro="" textlink="">
      <xdr:nvSpPr>
        <xdr:cNvPr id="575" name="【一般廃棄物処理施設】&#10;一人当たり有形固定資産（償却資産）額最小値テキスト"/>
        <xdr:cNvSpPr txBox="1"/>
      </xdr:nvSpPr>
      <xdr:spPr>
        <a:xfrm>
          <a:off x="22199600" y="7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67448</xdr:rowOff>
    </xdr:from>
    <xdr:to>
      <xdr:col>116</xdr:col>
      <xdr:colOff>152400</xdr:colOff>
      <xdr:row>42</xdr:row>
      <xdr:rowOff>67448</xdr:rowOff>
    </xdr:to>
    <xdr:cxnSp macro="">
      <xdr:nvCxnSpPr>
        <xdr:cNvPr id="576" name="直線コネクタ 575"/>
        <xdr:cNvCxnSpPr/>
      </xdr:nvCxnSpPr>
      <xdr:spPr>
        <a:xfrm>
          <a:off x="22072600" y="726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130755</xdr:rowOff>
    </xdr:from>
    <xdr:ext cx="599010" cy="259045"/>
    <xdr:sp macro="" textlink="">
      <xdr:nvSpPr>
        <xdr:cNvPr id="577" name="【一般廃棄物処理施設】&#10;一人当たり有形固定資産（償却資産）額最大値テキスト"/>
        <xdr:cNvSpPr txBox="1"/>
      </xdr:nvSpPr>
      <xdr:spPr>
        <a:xfrm>
          <a:off x="22199600" y="56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12628</xdr:rowOff>
    </xdr:from>
    <xdr:to>
      <xdr:col>116</xdr:col>
      <xdr:colOff>152400</xdr:colOff>
      <xdr:row>34</xdr:row>
      <xdr:rowOff>12628</xdr:rowOff>
    </xdr:to>
    <xdr:cxnSp macro="">
      <xdr:nvCxnSpPr>
        <xdr:cNvPr id="578" name="直線コネクタ 577"/>
        <xdr:cNvCxnSpPr/>
      </xdr:nvCxnSpPr>
      <xdr:spPr>
        <a:xfrm>
          <a:off x="22072600" y="584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42072</xdr:rowOff>
    </xdr:from>
    <xdr:ext cx="534377" cy="259045"/>
    <xdr:sp macro="" textlink="">
      <xdr:nvSpPr>
        <xdr:cNvPr id="579" name="【一般廃棄物処理施設】&#10;一人当たり有形固定資産（償却資産）額平均値テキスト"/>
        <xdr:cNvSpPr txBox="1"/>
      </xdr:nvSpPr>
      <xdr:spPr>
        <a:xfrm>
          <a:off x="22199600" y="6557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19195</xdr:rowOff>
    </xdr:from>
    <xdr:to>
      <xdr:col>116</xdr:col>
      <xdr:colOff>114300</xdr:colOff>
      <xdr:row>39</xdr:row>
      <xdr:rowOff>120795</xdr:rowOff>
    </xdr:to>
    <xdr:sp macro="" textlink="">
      <xdr:nvSpPr>
        <xdr:cNvPr id="580" name="フローチャート: 判断 579"/>
        <xdr:cNvSpPr/>
      </xdr:nvSpPr>
      <xdr:spPr>
        <a:xfrm>
          <a:off x="22110700" y="67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12087</xdr:rowOff>
    </xdr:from>
    <xdr:to>
      <xdr:col>112</xdr:col>
      <xdr:colOff>38100</xdr:colOff>
      <xdr:row>40</xdr:row>
      <xdr:rowOff>113687</xdr:rowOff>
    </xdr:to>
    <xdr:sp macro="" textlink="">
      <xdr:nvSpPr>
        <xdr:cNvPr id="581" name="フローチャート: 判断 580"/>
        <xdr:cNvSpPr/>
      </xdr:nvSpPr>
      <xdr:spPr>
        <a:xfrm>
          <a:off x="21272500" y="6870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34588</xdr:rowOff>
    </xdr:from>
    <xdr:to>
      <xdr:col>107</xdr:col>
      <xdr:colOff>101600</xdr:colOff>
      <xdr:row>38</xdr:row>
      <xdr:rowOff>136188</xdr:rowOff>
    </xdr:to>
    <xdr:sp macro="" textlink="">
      <xdr:nvSpPr>
        <xdr:cNvPr id="582" name="フローチャート: 判断 581"/>
        <xdr:cNvSpPr/>
      </xdr:nvSpPr>
      <xdr:spPr>
        <a:xfrm>
          <a:off x="20383500" y="65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65394</xdr:rowOff>
    </xdr:from>
    <xdr:to>
      <xdr:col>102</xdr:col>
      <xdr:colOff>165100</xdr:colOff>
      <xdr:row>38</xdr:row>
      <xdr:rowOff>166994</xdr:rowOff>
    </xdr:to>
    <xdr:sp macro="" textlink="">
      <xdr:nvSpPr>
        <xdr:cNvPr id="583" name="フローチャート: 判断 582"/>
        <xdr:cNvSpPr/>
      </xdr:nvSpPr>
      <xdr:spPr>
        <a:xfrm>
          <a:off x="19494500" y="658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87612</xdr:rowOff>
    </xdr:from>
    <xdr:to>
      <xdr:col>98</xdr:col>
      <xdr:colOff>38100</xdr:colOff>
      <xdr:row>38</xdr:row>
      <xdr:rowOff>17762</xdr:rowOff>
    </xdr:to>
    <xdr:sp macro="" textlink="">
      <xdr:nvSpPr>
        <xdr:cNvPr id="584" name="フローチャート: 判断 583"/>
        <xdr:cNvSpPr/>
      </xdr:nvSpPr>
      <xdr:spPr>
        <a:xfrm>
          <a:off x="18605500" y="64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16648</xdr:rowOff>
    </xdr:from>
    <xdr:to>
      <xdr:col>116</xdr:col>
      <xdr:colOff>114300</xdr:colOff>
      <xdr:row>42</xdr:row>
      <xdr:rowOff>118248</xdr:rowOff>
    </xdr:to>
    <xdr:sp macro="" textlink="">
      <xdr:nvSpPr>
        <xdr:cNvPr id="590" name="楕円 589"/>
        <xdr:cNvSpPr/>
      </xdr:nvSpPr>
      <xdr:spPr>
        <a:xfrm>
          <a:off x="22110700" y="72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103025</xdr:rowOff>
    </xdr:from>
    <xdr:ext cx="469744" cy="259045"/>
    <xdr:sp macro="" textlink="">
      <xdr:nvSpPr>
        <xdr:cNvPr id="591" name="【一般廃棄物処理施設】&#10;一人当たり有形固定資産（償却資産）額該当値テキスト"/>
        <xdr:cNvSpPr txBox="1"/>
      </xdr:nvSpPr>
      <xdr:spPr>
        <a:xfrm>
          <a:off x="22199600" y="71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16833</xdr:rowOff>
    </xdr:from>
    <xdr:to>
      <xdr:col>112</xdr:col>
      <xdr:colOff>38100</xdr:colOff>
      <xdr:row>42</xdr:row>
      <xdr:rowOff>118433</xdr:rowOff>
    </xdr:to>
    <xdr:sp macro="" textlink="">
      <xdr:nvSpPr>
        <xdr:cNvPr id="592" name="楕円 591"/>
        <xdr:cNvSpPr/>
      </xdr:nvSpPr>
      <xdr:spPr>
        <a:xfrm>
          <a:off x="21272500" y="72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67448</xdr:rowOff>
    </xdr:from>
    <xdr:to>
      <xdr:col>116</xdr:col>
      <xdr:colOff>63500</xdr:colOff>
      <xdr:row>42</xdr:row>
      <xdr:rowOff>67633</xdr:rowOff>
    </xdr:to>
    <xdr:cxnSp macro="">
      <xdr:nvCxnSpPr>
        <xdr:cNvPr id="593" name="直線コネクタ 592"/>
        <xdr:cNvCxnSpPr/>
      </xdr:nvCxnSpPr>
      <xdr:spPr>
        <a:xfrm flipV="1">
          <a:off x="21323300" y="726834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17040</xdr:rowOff>
    </xdr:from>
    <xdr:to>
      <xdr:col>107</xdr:col>
      <xdr:colOff>101600</xdr:colOff>
      <xdr:row>42</xdr:row>
      <xdr:rowOff>118640</xdr:rowOff>
    </xdr:to>
    <xdr:sp macro="" textlink="">
      <xdr:nvSpPr>
        <xdr:cNvPr id="594" name="楕円 593"/>
        <xdr:cNvSpPr/>
      </xdr:nvSpPr>
      <xdr:spPr>
        <a:xfrm>
          <a:off x="20383500" y="72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67633</xdr:rowOff>
    </xdr:from>
    <xdr:to>
      <xdr:col>111</xdr:col>
      <xdr:colOff>177800</xdr:colOff>
      <xdr:row>42</xdr:row>
      <xdr:rowOff>67840</xdr:rowOff>
    </xdr:to>
    <xdr:cxnSp macro="">
      <xdr:nvCxnSpPr>
        <xdr:cNvPr id="595" name="直線コネクタ 594"/>
        <xdr:cNvCxnSpPr/>
      </xdr:nvCxnSpPr>
      <xdr:spPr>
        <a:xfrm flipV="1">
          <a:off x="20434300" y="726853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17290</xdr:rowOff>
    </xdr:from>
    <xdr:to>
      <xdr:col>102</xdr:col>
      <xdr:colOff>165100</xdr:colOff>
      <xdr:row>42</xdr:row>
      <xdr:rowOff>118890</xdr:rowOff>
    </xdr:to>
    <xdr:sp macro="" textlink="">
      <xdr:nvSpPr>
        <xdr:cNvPr id="596" name="楕円 595"/>
        <xdr:cNvSpPr/>
      </xdr:nvSpPr>
      <xdr:spPr>
        <a:xfrm>
          <a:off x="19494500" y="72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67840</xdr:rowOff>
    </xdr:from>
    <xdr:to>
      <xdr:col>107</xdr:col>
      <xdr:colOff>50800</xdr:colOff>
      <xdr:row>42</xdr:row>
      <xdr:rowOff>68090</xdr:rowOff>
    </xdr:to>
    <xdr:cxnSp macro="">
      <xdr:nvCxnSpPr>
        <xdr:cNvPr id="597" name="直線コネクタ 596"/>
        <xdr:cNvCxnSpPr/>
      </xdr:nvCxnSpPr>
      <xdr:spPr>
        <a:xfrm flipV="1">
          <a:off x="19545300" y="7268740"/>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22037</xdr:rowOff>
    </xdr:from>
    <xdr:to>
      <xdr:col>98</xdr:col>
      <xdr:colOff>38100</xdr:colOff>
      <xdr:row>42</xdr:row>
      <xdr:rowOff>123637</xdr:rowOff>
    </xdr:to>
    <xdr:sp macro="" textlink="">
      <xdr:nvSpPr>
        <xdr:cNvPr id="598" name="楕円 597"/>
        <xdr:cNvSpPr/>
      </xdr:nvSpPr>
      <xdr:spPr>
        <a:xfrm>
          <a:off x="18605500" y="72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68090</xdr:rowOff>
    </xdr:from>
    <xdr:to>
      <xdr:col>102</xdr:col>
      <xdr:colOff>114300</xdr:colOff>
      <xdr:row>42</xdr:row>
      <xdr:rowOff>72837</xdr:rowOff>
    </xdr:to>
    <xdr:cxnSp macro="">
      <xdr:nvCxnSpPr>
        <xdr:cNvPr id="599" name="直線コネクタ 598"/>
        <xdr:cNvCxnSpPr/>
      </xdr:nvCxnSpPr>
      <xdr:spPr>
        <a:xfrm flipV="1">
          <a:off x="18656300" y="726899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130214</xdr:rowOff>
    </xdr:from>
    <xdr:ext cx="534377" cy="259045"/>
    <xdr:sp macro="" textlink="">
      <xdr:nvSpPr>
        <xdr:cNvPr id="600" name="n_1aveValue【一般廃棄物処理施設】&#10;一人当たり有形固定資産（償却資産）額"/>
        <xdr:cNvSpPr txBox="1"/>
      </xdr:nvSpPr>
      <xdr:spPr>
        <a:xfrm>
          <a:off x="21043411" y="66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152714</xdr:rowOff>
    </xdr:from>
    <xdr:ext cx="534377" cy="259045"/>
    <xdr:sp macro="" textlink="">
      <xdr:nvSpPr>
        <xdr:cNvPr id="601" name="n_2aveValue【一般廃棄物処理施設】&#10;一人当たり有形固定資産（償却資産）額"/>
        <xdr:cNvSpPr txBox="1"/>
      </xdr:nvSpPr>
      <xdr:spPr>
        <a:xfrm>
          <a:off x="20167111" y="63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12071</xdr:rowOff>
    </xdr:from>
    <xdr:ext cx="534377" cy="259045"/>
    <xdr:sp macro="" textlink="">
      <xdr:nvSpPr>
        <xdr:cNvPr id="602" name="n_3aveValue【一般廃棄物処理施設】&#10;一人当たり有形固定資産（償却資産）額"/>
        <xdr:cNvSpPr txBox="1"/>
      </xdr:nvSpPr>
      <xdr:spPr>
        <a:xfrm>
          <a:off x="19278111" y="63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34289</xdr:rowOff>
    </xdr:from>
    <xdr:ext cx="534377" cy="259045"/>
    <xdr:sp macro="" textlink="">
      <xdr:nvSpPr>
        <xdr:cNvPr id="603" name="n_4aveValue【一般廃棄物処理施設】&#10;一人当たり有形固定資産（償却資産）額"/>
        <xdr:cNvSpPr txBox="1"/>
      </xdr:nvSpPr>
      <xdr:spPr>
        <a:xfrm>
          <a:off x="18389111" y="62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109560</xdr:rowOff>
    </xdr:from>
    <xdr:ext cx="469744" cy="259045"/>
    <xdr:sp macro="" textlink="">
      <xdr:nvSpPr>
        <xdr:cNvPr id="604" name="n_1mainValue【一般廃棄物処理施設】&#10;一人当たり有形固定資産（償却資産）額"/>
        <xdr:cNvSpPr txBox="1"/>
      </xdr:nvSpPr>
      <xdr:spPr>
        <a:xfrm>
          <a:off x="21075728" y="73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109767</xdr:rowOff>
    </xdr:from>
    <xdr:ext cx="469744" cy="259045"/>
    <xdr:sp macro="" textlink="">
      <xdr:nvSpPr>
        <xdr:cNvPr id="605" name="n_2mainValue【一般廃棄物処理施設】&#10;一人当たり有形固定資産（償却資産）額"/>
        <xdr:cNvSpPr txBox="1"/>
      </xdr:nvSpPr>
      <xdr:spPr>
        <a:xfrm>
          <a:off x="20199428" y="73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110017</xdr:rowOff>
    </xdr:from>
    <xdr:ext cx="469744" cy="259045"/>
    <xdr:sp macro="" textlink="">
      <xdr:nvSpPr>
        <xdr:cNvPr id="606" name="n_3mainValue【一般廃棄物処理施設】&#10;一人当たり有形固定資産（償却資産）額"/>
        <xdr:cNvSpPr txBox="1"/>
      </xdr:nvSpPr>
      <xdr:spPr>
        <a:xfrm>
          <a:off x="19310428" y="73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114764</xdr:rowOff>
    </xdr:from>
    <xdr:ext cx="469744" cy="259045"/>
    <xdr:sp macro="" textlink="">
      <xdr:nvSpPr>
        <xdr:cNvPr id="607" name="n_4mainValue【一般廃棄物処理施設】&#10;一人当たり有形固定資産（償却資産）額"/>
        <xdr:cNvSpPr txBox="1"/>
      </xdr:nvSpPr>
      <xdr:spPr>
        <a:xfrm>
          <a:off x="18421428" y="73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66947</xdr:rowOff>
    </xdr:from>
    <xdr:to>
      <xdr:col>85</xdr:col>
      <xdr:colOff>126364</xdr:colOff>
      <xdr:row>64</xdr:row>
      <xdr:rowOff>65315</xdr:rowOff>
    </xdr:to>
    <xdr:cxnSp macro="">
      <xdr:nvCxnSpPr>
        <xdr:cNvPr id="634" name="直線コネクタ 633"/>
        <xdr:cNvCxnSpPr/>
      </xdr:nvCxnSpPr>
      <xdr:spPr>
        <a:xfrm flipV="1">
          <a:off x="16318864" y="9839597"/>
          <a:ext cx="0" cy="119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405111" cy="259045"/>
    <xdr:sp macro="" textlink="">
      <xdr:nvSpPr>
        <xdr:cNvPr id="635" name="【保健センター・保健所】&#10;有形固定資産減価償却率最小値テキスト"/>
        <xdr:cNvSpPr txBox="1"/>
      </xdr:nvSpPr>
      <xdr:spPr>
        <a:xfrm>
          <a:off x="16357600" y="1104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636" name="直線コネクタ 635"/>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13624</xdr:rowOff>
    </xdr:from>
    <xdr:ext cx="405111" cy="259045"/>
    <xdr:sp macro="" textlink="">
      <xdr:nvSpPr>
        <xdr:cNvPr id="637" name="【保健センター・保健所】&#10;有形固定資産減価償却率最大値テキスト"/>
        <xdr:cNvSpPr txBox="1"/>
      </xdr:nvSpPr>
      <xdr:spPr>
        <a:xfrm>
          <a:off x="16357600" y="961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66947</xdr:rowOff>
    </xdr:from>
    <xdr:to>
      <xdr:col>86</xdr:col>
      <xdr:colOff>25400</xdr:colOff>
      <xdr:row>57</xdr:row>
      <xdr:rowOff>66947</xdr:rowOff>
    </xdr:to>
    <xdr:cxnSp macro="">
      <xdr:nvCxnSpPr>
        <xdr:cNvPr id="638" name="直線コネクタ 637"/>
        <xdr:cNvCxnSpPr/>
      </xdr:nvCxnSpPr>
      <xdr:spPr>
        <a:xfrm>
          <a:off x="16230600" y="983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639"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40" name="フローチャート: 判断 639"/>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11249</xdr:rowOff>
    </xdr:from>
    <xdr:to>
      <xdr:col>81</xdr:col>
      <xdr:colOff>101600</xdr:colOff>
      <xdr:row>58</xdr:row>
      <xdr:rowOff>112849</xdr:rowOff>
    </xdr:to>
    <xdr:sp macro="" textlink="">
      <xdr:nvSpPr>
        <xdr:cNvPr id="641" name="フローチャート: 判断 640"/>
        <xdr:cNvSpPr/>
      </xdr:nvSpPr>
      <xdr:spPr>
        <a:xfrm>
          <a:off x="15430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81462</xdr:rowOff>
    </xdr:from>
    <xdr:to>
      <xdr:col>76</xdr:col>
      <xdr:colOff>165100</xdr:colOff>
      <xdr:row>58</xdr:row>
      <xdr:rowOff>11612</xdr:rowOff>
    </xdr:to>
    <xdr:sp macro="" textlink="">
      <xdr:nvSpPr>
        <xdr:cNvPr id="642" name="フローチャート: 判断 641"/>
        <xdr:cNvSpPr/>
      </xdr:nvSpPr>
      <xdr:spPr>
        <a:xfrm>
          <a:off x="14541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39007</xdr:rowOff>
    </xdr:from>
    <xdr:to>
      <xdr:col>72</xdr:col>
      <xdr:colOff>38100</xdr:colOff>
      <xdr:row>57</xdr:row>
      <xdr:rowOff>140607</xdr:rowOff>
    </xdr:to>
    <xdr:sp macro="" textlink="">
      <xdr:nvSpPr>
        <xdr:cNvPr id="643" name="フローチャート: 判断 642"/>
        <xdr:cNvSpPr/>
      </xdr:nvSpPr>
      <xdr:spPr>
        <a:xfrm>
          <a:off x="13652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50437</xdr:rowOff>
    </xdr:from>
    <xdr:to>
      <xdr:col>67</xdr:col>
      <xdr:colOff>101600</xdr:colOff>
      <xdr:row>56</xdr:row>
      <xdr:rowOff>152037</xdr:rowOff>
    </xdr:to>
    <xdr:sp macro="" textlink="">
      <xdr:nvSpPr>
        <xdr:cNvPr id="644" name="フローチャート: 判断 643"/>
        <xdr:cNvSpPr/>
      </xdr:nvSpPr>
      <xdr:spPr>
        <a:xfrm>
          <a:off x="12763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650" name="楕円 649"/>
        <xdr:cNvSpPr/>
      </xdr:nvSpPr>
      <xdr:spPr>
        <a:xfrm>
          <a:off x="16268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140624</xdr:rowOff>
    </xdr:from>
    <xdr:ext cx="405111" cy="259045"/>
    <xdr:sp macro="" textlink="">
      <xdr:nvSpPr>
        <xdr:cNvPr id="651" name="【保健センター・保健所】&#10;有形固定資産減価償却率該当値テキスト"/>
        <xdr:cNvSpPr txBox="1"/>
      </xdr:nvSpPr>
      <xdr:spPr>
        <a:xfrm>
          <a:off x="16357600" y="974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652" name="楕円 651"/>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163285</xdr:rowOff>
    </xdr:from>
    <xdr:to>
      <xdr:col>85</xdr:col>
      <xdr:colOff>127000</xdr:colOff>
      <xdr:row>57</xdr:row>
      <xdr:rowOff>66947</xdr:rowOff>
    </xdr:to>
    <xdr:cxnSp macro="">
      <xdr:nvCxnSpPr>
        <xdr:cNvPr id="653" name="直線コネクタ 652"/>
        <xdr:cNvCxnSpPr/>
      </xdr:nvCxnSpPr>
      <xdr:spPr>
        <a:xfrm>
          <a:off x="15481300" y="976448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43906</xdr:rowOff>
    </xdr:from>
    <xdr:to>
      <xdr:col>76</xdr:col>
      <xdr:colOff>165100</xdr:colOff>
      <xdr:row>56</xdr:row>
      <xdr:rowOff>145506</xdr:rowOff>
    </xdr:to>
    <xdr:sp macro="" textlink="">
      <xdr:nvSpPr>
        <xdr:cNvPr id="654" name="楕円 653"/>
        <xdr:cNvSpPr/>
      </xdr:nvSpPr>
      <xdr:spPr>
        <a:xfrm>
          <a:off x="14541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94706</xdr:rowOff>
    </xdr:from>
    <xdr:to>
      <xdr:col>81</xdr:col>
      <xdr:colOff>50800</xdr:colOff>
      <xdr:row>56</xdr:row>
      <xdr:rowOff>163285</xdr:rowOff>
    </xdr:to>
    <xdr:cxnSp macro="">
      <xdr:nvCxnSpPr>
        <xdr:cNvPr id="655" name="直線コネクタ 654"/>
        <xdr:cNvCxnSpPr/>
      </xdr:nvCxnSpPr>
      <xdr:spPr>
        <a:xfrm>
          <a:off x="14592300" y="96959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656" name="楕円 655"/>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94706</xdr:rowOff>
    </xdr:to>
    <xdr:cxnSp macro="">
      <xdr:nvCxnSpPr>
        <xdr:cNvPr id="657" name="直線コネクタ 656"/>
        <xdr:cNvCxnSpPr/>
      </xdr:nvCxnSpPr>
      <xdr:spPr>
        <a:xfrm>
          <a:off x="13703300" y="9669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658" name="楕円 657"/>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68580</xdr:rowOff>
    </xdr:to>
    <xdr:cxnSp macro="">
      <xdr:nvCxnSpPr>
        <xdr:cNvPr id="659" name="直線コネクタ 658"/>
        <xdr:cNvCxnSpPr/>
      </xdr:nvCxnSpPr>
      <xdr:spPr>
        <a:xfrm>
          <a:off x="12814300" y="960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103976</xdr:rowOff>
    </xdr:from>
    <xdr:ext cx="405111" cy="259045"/>
    <xdr:sp macro="" textlink="">
      <xdr:nvSpPr>
        <xdr:cNvPr id="660" name="n_1aveValue【保健センター・保健所】&#10;有形固定資産減価償却率"/>
        <xdr:cNvSpPr txBox="1"/>
      </xdr:nvSpPr>
      <xdr:spPr>
        <a:xfrm>
          <a:off x="15266044"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2739</xdr:rowOff>
    </xdr:from>
    <xdr:ext cx="405111" cy="259045"/>
    <xdr:sp macro="" textlink="">
      <xdr:nvSpPr>
        <xdr:cNvPr id="661" name="n_2aveValue【保健センター・保健所】&#10;有形固定資産減価償却率"/>
        <xdr:cNvSpPr txBox="1"/>
      </xdr:nvSpPr>
      <xdr:spPr>
        <a:xfrm>
          <a:off x="14389744" y="994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131734</xdr:rowOff>
    </xdr:from>
    <xdr:ext cx="405111" cy="259045"/>
    <xdr:sp macro="" textlink="">
      <xdr:nvSpPr>
        <xdr:cNvPr id="662" name="n_3aveValue【保健センター・保健所】&#10;有形固定資産減価償却率"/>
        <xdr:cNvSpPr txBox="1"/>
      </xdr:nvSpPr>
      <xdr:spPr>
        <a:xfrm>
          <a:off x="135007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143164</xdr:rowOff>
    </xdr:from>
    <xdr:ext cx="405111" cy="259045"/>
    <xdr:sp macro="" textlink="">
      <xdr:nvSpPr>
        <xdr:cNvPr id="663" name="n_4aveValue【保健センター・保健所】&#10;有形固定資産減価償却率"/>
        <xdr:cNvSpPr txBox="1"/>
      </xdr:nvSpPr>
      <xdr:spPr>
        <a:xfrm>
          <a:off x="12611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664" name="n_1mainValue【保健センター・保健所】&#10;有形固定資産減価償却率"/>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162033</xdr:rowOff>
    </xdr:from>
    <xdr:ext cx="405111" cy="259045"/>
    <xdr:sp macro="" textlink="">
      <xdr:nvSpPr>
        <xdr:cNvPr id="665" name="n_2mainValue【保健センター・保健所】&#10;有形固定資産減価償却率"/>
        <xdr:cNvSpPr txBox="1"/>
      </xdr:nvSpPr>
      <xdr:spPr>
        <a:xfrm>
          <a:off x="14389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66" name="n_3mainValue【保健センター・保健所】&#10;有形固定資産減価償却率"/>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667" name="n_4mainValue【保健センター・保健所】&#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163285</xdr:rowOff>
    </xdr:from>
    <xdr:to>
      <xdr:col>116</xdr:col>
      <xdr:colOff>62864</xdr:colOff>
      <xdr:row>64</xdr:row>
      <xdr:rowOff>16328</xdr:rowOff>
    </xdr:to>
    <xdr:cxnSp macro="">
      <xdr:nvCxnSpPr>
        <xdr:cNvPr id="694" name="直線コネクタ 693"/>
        <xdr:cNvCxnSpPr/>
      </xdr:nvCxnSpPr>
      <xdr:spPr>
        <a:xfrm flipV="1">
          <a:off x="22160864" y="94215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20155</xdr:rowOff>
    </xdr:from>
    <xdr:ext cx="469744" cy="259045"/>
    <xdr:sp macro="" textlink="">
      <xdr:nvSpPr>
        <xdr:cNvPr id="695" name="【保健センター・保健所】&#10;一人当たり面積最小値テキスト"/>
        <xdr:cNvSpPr txBox="1"/>
      </xdr:nvSpPr>
      <xdr:spPr>
        <a:xfrm>
          <a:off x="22199600"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16328</xdr:rowOff>
    </xdr:from>
    <xdr:to>
      <xdr:col>116</xdr:col>
      <xdr:colOff>152400</xdr:colOff>
      <xdr:row>64</xdr:row>
      <xdr:rowOff>16328</xdr:rowOff>
    </xdr:to>
    <xdr:cxnSp macro="">
      <xdr:nvCxnSpPr>
        <xdr:cNvPr id="696" name="直線コネクタ 695"/>
        <xdr:cNvCxnSpPr/>
      </xdr:nvCxnSpPr>
      <xdr:spPr>
        <a:xfrm>
          <a:off x="22072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109962</xdr:rowOff>
    </xdr:from>
    <xdr:ext cx="469744" cy="259045"/>
    <xdr:sp macro="" textlink="">
      <xdr:nvSpPr>
        <xdr:cNvPr id="697" name="【保健センター・保健所】&#10;一人当たり面積最大値テキスト"/>
        <xdr:cNvSpPr txBox="1"/>
      </xdr:nvSpPr>
      <xdr:spPr>
        <a:xfrm>
          <a:off x="22199600" y="919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163285</xdr:rowOff>
    </xdr:from>
    <xdr:to>
      <xdr:col>116</xdr:col>
      <xdr:colOff>152400</xdr:colOff>
      <xdr:row>54</xdr:row>
      <xdr:rowOff>163285</xdr:rowOff>
    </xdr:to>
    <xdr:cxnSp macro="">
      <xdr:nvCxnSpPr>
        <xdr:cNvPr id="698" name="直線コネクタ 697"/>
        <xdr:cNvCxnSpPr/>
      </xdr:nvCxnSpPr>
      <xdr:spPr>
        <a:xfrm>
          <a:off x="22072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9"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700" name="フローチャート: 判断 699"/>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1" name="フローチャート: 判断 700"/>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153307</xdr:rowOff>
    </xdr:from>
    <xdr:to>
      <xdr:col>107</xdr:col>
      <xdr:colOff>101600</xdr:colOff>
      <xdr:row>58</xdr:row>
      <xdr:rowOff>83457</xdr:rowOff>
    </xdr:to>
    <xdr:sp macro="" textlink="">
      <xdr:nvSpPr>
        <xdr:cNvPr id="702" name="フローチャート: 判断 701"/>
        <xdr:cNvSpPr/>
      </xdr:nvSpPr>
      <xdr:spPr>
        <a:xfrm>
          <a:off x="20383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703" name="フローチャート: 判断 702"/>
        <xdr:cNvSpPr/>
      </xdr:nvSpPr>
      <xdr:spPr>
        <a:xfrm>
          <a:off x="19494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04" name="フローチャート: 判断 703"/>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112485</xdr:rowOff>
    </xdr:from>
    <xdr:to>
      <xdr:col>116</xdr:col>
      <xdr:colOff>114300</xdr:colOff>
      <xdr:row>55</xdr:row>
      <xdr:rowOff>42635</xdr:rowOff>
    </xdr:to>
    <xdr:sp macro="" textlink="">
      <xdr:nvSpPr>
        <xdr:cNvPr id="710" name="楕円 709"/>
        <xdr:cNvSpPr/>
      </xdr:nvSpPr>
      <xdr:spPr>
        <a:xfrm>
          <a:off x="22110700" y="93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65512</xdr:rowOff>
    </xdr:from>
    <xdr:ext cx="469744" cy="259045"/>
    <xdr:sp macro="" textlink="">
      <xdr:nvSpPr>
        <xdr:cNvPr id="711" name="【保健センター・保健所】&#10;一人当たり面積該当値テキスト"/>
        <xdr:cNvSpPr txBox="1"/>
      </xdr:nvSpPr>
      <xdr:spPr>
        <a:xfrm>
          <a:off x="22199600" y="93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128815</xdr:rowOff>
    </xdr:from>
    <xdr:to>
      <xdr:col>112</xdr:col>
      <xdr:colOff>38100</xdr:colOff>
      <xdr:row>55</xdr:row>
      <xdr:rowOff>58965</xdr:rowOff>
    </xdr:to>
    <xdr:sp macro="" textlink="">
      <xdr:nvSpPr>
        <xdr:cNvPr id="712" name="楕円 711"/>
        <xdr:cNvSpPr/>
      </xdr:nvSpPr>
      <xdr:spPr>
        <a:xfrm>
          <a:off x="21272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163285</xdr:rowOff>
    </xdr:from>
    <xdr:to>
      <xdr:col>116</xdr:col>
      <xdr:colOff>63500</xdr:colOff>
      <xdr:row>55</xdr:row>
      <xdr:rowOff>8165</xdr:rowOff>
    </xdr:to>
    <xdr:cxnSp macro="">
      <xdr:nvCxnSpPr>
        <xdr:cNvPr id="713" name="直線コネクタ 712"/>
        <xdr:cNvCxnSpPr/>
      </xdr:nvCxnSpPr>
      <xdr:spPr>
        <a:xfrm flipV="1">
          <a:off x="21323300" y="9421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145143</xdr:rowOff>
    </xdr:from>
    <xdr:to>
      <xdr:col>107</xdr:col>
      <xdr:colOff>101600</xdr:colOff>
      <xdr:row>55</xdr:row>
      <xdr:rowOff>75293</xdr:rowOff>
    </xdr:to>
    <xdr:sp macro="" textlink="">
      <xdr:nvSpPr>
        <xdr:cNvPr id="714" name="楕円 713"/>
        <xdr:cNvSpPr/>
      </xdr:nvSpPr>
      <xdr:spPr>
        <a:xfrm>
          <a:off x="20383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8165</xdr:rowOff>
    </xdr:from>
    <xdr:to>
      <xdr:col>111</xdr:col>
      <xdr:colOff>177800</xdr:colOff>
      <xdr:row>55</xdr:row>
      <xdr:rowOff>24493</xdr:rowOff>
    </xdr:to>
    <xdr:cxnSp macro="">
      <xdr:nvCxnSpPr>
        <xdr:cNvPr id="715" name="直線コネクタ 714"/>
        <xdr:cNvCxnSpPr/>
      </xdr:nvCxnSpPr>
      <xdr:spPr>
        <a:xfrm flipV="1">
          <a:off x="20434300" y="9437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161472</xdr:rowOff>
    </xdr:from>
    <xdr:to>
      <xdr:col>102</xdr:col>
      <xdr:colOff>165100</xdr:colOff>
      <xdr:row>55</xdr:row>
      <xdr:rowOff>91622</xdr:rowOff>
    </xdr:to>
    <xdr:sp macro="" textlink="">
      <xdr:nvSpPr>
        <xdr:cNvPr id="716" name="楕円 715"/>
        <xdr:cNvSpPr/>
      </xdr:nvSpPr>
      <xdr:spPr>
        <a:xfrm>
          <a:off x="19494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24493</xdr:rowOff>
    </xdr:from>
    <xdr:to>
      <xdr:col>107</xdr:col>
      <xdr:colOff>50800</xdr:colOff>
      <xdr:row>55</xdr:row>
      <xdr:rowOff>40822</xdr:rowOff>
    </xdr:to>
    <xdr:cxnSp macro="">
      <xdr:nvCxnSpPr>
        <xdr:cNvPr id="717" name="直線コネクタ 716"/>
        <xdr:cNvCxnSpPr/>
      </xdr:nvCxnSpPr>
      <xdr:spPr>
        <a:xfrm flipV="1">
          <a:off x="19545300" y="9454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6350</xdr:rowOff>
    </xdr:from>
    <xdr:to>
      <xdr:col>98</xdr:col>
      <xdr:colOff>38100</xdr:colOff>
      <xdr:row>55</xdr:row>
      <xdr:rowOff>107950</xdr:rowOff>
    </xdr:to>
    <xdr:sp macro="" textlink="">
      <xdr:nvSpPr>
        <xdr:cNvPr id="718" name="楕円 717"/>
        <xdr:cNvSpPr/>
      </xdr:nvSpPr>
      <xdr:spPr>
        <a:xfrm>
          <a:off x="18605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40822</xdr:rowOff>
    </xdr:from>
    <xdr:to>
      <xdr:col>102</xdr:col>
      <xdr:colOff>114300</xdr:colOff>
      <xdr:row>55</xdr:row>
      <xdr:rowOff>57150</xdr:rowOff>
    </xdr:to>
    <xdr:cxnSp macro="">
      <xdr:nvCxnSpPr>
        <xdr:cNvPr id="719" name="直線コネクタ 718"/>
        <xdr:cNvCxnSpPr/>
      </xdr:nvCxnSpPr>
      <xdr:spPr>
        <a:xfrm flipV="1">
          <a:off x="18656300" y="9470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123570</xdr:rowOff>
    </xdr:from>
    <xdr:ext cx="469744" cy="259045"/>
    <xdr:sp macro="" textlink="">
      <xdr:nvSpPr>
        <xdr:cNvPr id="720" name="n_1aveValue【保健センター・保健所】&#10;一人当たり面積"/>
        <xdr:cNvSpPr txBox="1"/>
      </xdr:nvSpPr>
      <xdr:spPr>
        <a:xfrm>
          <a:off x="210757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74584</xdr:rowOff>
    </xdr:from>
    <xdr:ext cx="469744" cy="259045"/>
    <xdr:sp macro="" textlink="">
      <xdr:nvSpPr>
        <xdr:cNvPr id="721" name="n_2aveValue【保健センター・保健所】&#10;一人当たり面積"/>
        <xdr:cNvSpPr txBox="1"/>
      </xdr:nvSpPr>
      <xdr:spPr>
        <a:xfrm>
          <a:off x="20199427" y="100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90912</xdr:rowOff>
    </xdr:from>
    <xdr:ext cx="469744" cy="259045"/>
    <xdr:sp macro="" textlink="">
      <xdr:nvSpPr>
        <xdr:cNvPr id="722" name="n_3aveValue【保健センター・保健所】&#10;一人当たり面積"/>
        <xdr:cNvSpPr txBox="1"/>
      </xdr:nvSpPr>
      <xdr:spPr>
        <a:xfrm>
          <a:off x="19310427" y="100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41927</xdr:rowOff>
    </xdr:from>
    <xdr:ext cx="469744" cy="259045"/>
    <xdr:sp macro="" textlink="">
      <xdr:nvSpPr>
        <xdr:cNvPr id="723" name="n_4aveValue【保健センター・保健所】&#10;一人当たり面積"/>
        <xdr:cNvSpPr txBox="1"/>
      </xdr:nvSpPr>
      <xdr:spPr>
        <a:xfrm>
          <a:off x="184214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75492</xdr:rowOff>
    </xdr:from>
    <xdr:ext cx="469744" cy="259045"/>
    <xdr:sp macro="" textlink="">
      <xdr:nvSpPr>
        <xdr:cNvPr id="724" name="n_1mainValue【保健センター・保健所】&#10;一人当たり面積"/>
        <xdr:cNvSpPr txBox="1"/>
      </xdr:nvSpPr>
      <xdr:spPr>
        <a:xfrm>
          <a:off x="21075727" y="916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91820</xdr:rowOff>
    </xdr:from>
    <xdr:ext cx="469744" cy="259045"/>
    <xdr:sp macro="" textlink="">
      <xdr:nvSpPr>
        <xdr:cNvPr id="725" name="n_2mainValue【保健センター・保健所】&#10;一人当たり面積"/>
        <xdr:cNvSpPr txBox="1"/>
      </xdr:nvSpPr>
      <xdr:spPr>
        <a:xfrm>
          <a:off x="20199427" y="91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108149</xdr:rowOff>
    </xdr:from>
    <xdr:ext cx="469744" cy="259045"/>
    <xdr:sp macro="" textlink="">
      <xdr:nvSpPr>
        <xdr:cNvPr id="726" name="n_3mainValue【保健センター・保健所】&#10;一人当たり面積"/>
        <xdr:cNvSpPr txBox="1"/>
      </xdr:nvSpPr>
      <xdr:spPr>
        <a:xfrm>
          <a:off x="19310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124477</xdr:rowOff>
    </xdr:from>
    <xdr:ext cx="469744" cy="259045"/>
    <xdr:sp macro="" textlink="">
      <xdr:nvSpPr>
        <xdr:cNvPr id="727" name="n_4mainValue【保健センター・保健所】&#10;一人当たり面積"/>
        <xdr:cNvSpPr txBox="1"/>
      </xdr:nvSpPr>
      <xdr:spPr>
        <a:xfrm>
          <a:off x="18421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140970</xdr:rowOff>
    </xdr:from>
    <xdr:to>
      <xdr:col>85</xdr:col>
      <xdr:colOff>126364</xdr:colOff>
      <xdr:row>86</xdr:row>
      <xdr:rowOff>47244</xdr:rowOff>
    </xdr:to>
    <xdr:cxnSp macro="">
      <xdr:nvCxnSpPr>
        <xdr:cNvPr id="750" name="直線コネクタ 749"/>
        <xdr:cNvCxnSpPr/>
      </xdr:nvCxnSpPr>
      <xdr:spPr>
        <a:xfrm flipV="1">
          <a:off x="16318864" y="14028420"/>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751"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752" name="直線コネクタ 751"/>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753" name="【消防施設】&#10;有形固定資産減価償却率最大値テキスト"/>
        <xdr:cNvSpPr txBox="1"/>
      </xdr:nvSpPr>
      <xdr:spPr>
        <a:xfrm>
          <a:off x="16357600" y="1380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140970</xdr:rowOff>
    </xdr:from>
    <xdr:to>
      <xdr:col>86</xdr:col>
      <xdr:colOff>25400</xdr:colOff>
      <xdr:row>81</xdr:row>
      <xdr:rowOff>140970</xdr:rowOff>
    </xdr:to>
    <xdr:cxnSp macro="">
      <xdr:nvCxnSpPr>
        <xdr:cNvPr id="754" name="直線コネクタ 753"/>
        <xdr:cNvCxnSpPr/>
      </xdr:nvCxnSpPr>
      <xdr:spPr>
        <a:xfrm>
          <a:off x="16230600" y="1402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55"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56" name="フローチャート: 判断 75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3302</xdr:rowOff>
    </xdr:from>
    <xdr:to>
      <xdr:col>81</xdr:col>
      <xdr:colOff>101600</xdr:colOff>
      <xdr:row>83</xdr:row>
      <xdr:rowOff>104902</xdr:rowOff>
    </xdr:to>
    <xdr:sp macro="" textlink="">
      <xdr:nvSpPr>
        <xdr:cNvPr id="757" name="フローチャート: 判断 756"/>
        <xdr:cNvSpPr/>
      </xdr:nvSpPr>
      <xdr:spPr>
        <a:xfrm>
          <a:off x="15430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94742</xdr:rowOff>
    </xdr:from>
    <xdr:to>
      <xdr:col>76</xdr:col>
      <xdr:colOff>165100</xdr:colOff>
      <xdr:row>82</xdr:row>
      <xdr:rowOff>24892</xdr:rowOff>
    </xdr:to>
    <xdr:sp macro="" textlink="">
      <xdr:nvSpPr>
        <xdr:cNvPr id="758" name="フローチャート: 判断 757"/>
        <xdr:cNvSpPr/>
      </xdr:nvSpPr>
      <xdr:spPr>
        <a:xfrm>
          <a:off x="14541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59" name="フローチャート: 判断 758"/>
        <xdr:cNvSpPr/>
      </xdr:nvSpPr>
      <xdr:spPr>
        <a:xfrm>
          <a:off x="1365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60" name="フローチャート: 判断 759"/>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66" name="楕円 765"/>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43197</xdr:rowOff>
    </xdr:from>
    <xdr:ext cx="405111" cy="259045"/>
    <xdr:sp macro="" textlink="">
      <xdr:nvSpPr>
        <xdr:cNvPr id="767" name="【消防施設】&#10;有形固定資産減価償却率該当値テキスト"/>
        <xdr:cNvSpPr txBox="1"/>
      </xdr:nvSpPr>
      <xdr:spPr>
        <a:xfrm>
          <a:off x="16357600" y="1393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151892</xdr:rowOff>
    </xdr:from>
    <xdr:to>
      <xdr:col>81</xdr:col>
      <xdr:colOff>101600</xdr:colOff>
      <xdr:row>81</xdr:row>
      <xdr:rowOff>82042</xdr:rowOff>
    </xdr:to>
    <xdr:sp macro="" textlink="">
      <xdr:nvSpPr>
        <xdr:cNvPr id="768" name="楕円 767"/>
        <xdr:cNvSpPr/>
      </xdr:nvSpPr>
      <xdr:spPr>
        <a:xfrm>
          <a:off x="15430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31242</xdr:rowOff>
    </xdr:from>
    <xdr:to>
      <xdr:col>85</xdr:col>
      <xdr:colOff>127000</xdr:colOff>
      <xdr:row>81</xdr:row>
      <xdr:rowOff>140970</xdr:rowOff>
    </xdr:to>
    <xdr:cxnSp macro="">
      <xdr:nvCxnSpPr>
        <xdr:cNvPr id="769" name="直線コネクタ 768"/>
        <xdr:cNvCxnSpPr/>
      </xdr:nvCxnSpPr>
      <xdr:spPr>
        <a:xfrm>
          <a:off x="15481300" y="139186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51308</xdr:rowOff>
    </xdr:from>
    <xdr:to>
      <xdr:col>76</xdr:col>
      <xdr:colOff>165100</xdr:colOff>
      <xdr:row>80</xdr:row>
      <xdr:rowOff>152908</xdr:rowOff>
    </xdr:to>
    <xdr:sp macro="" textlink="">
      <xdr:nvSpPr>
        <xdr:cNvPr id="770" name="楕円 769"/>
        <xdr:cNvSpPr/>
      </xdr:nvSpPr>
      <xdr:spPr>
        <a:xfrm>
          <a:off x="14541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102108</xdr:rowOff>
    </xdr:from>
    <xdr:to>
      <xdr:col>81</xdr:col>
      <xdr:colOff>50800</xdr:colOff>
      <xdr:row>81</xdr:row>
      <xdr:rowOff>31242</xdr:rowOff>
    </xdr:to>
    <xdr:cxnSp macro="">
      <xdr:nvCxnSpPr>
        <xdr:cNvPr id="771" name="直線コネクタ 770"/>
        <xdr:cNvCxnSpPr/>
      </xdr:nvCxnSpPr>
      <xdr:spPr>
        <a:xfrm>
          <a:off x="14592300" y="138181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117602</xdr:rowOff>
    </xdr:from>
    <xdr:to>
      <xdr:col>72</xdr:col>
      <xdr:colOff>38100</xdr:colOff>
      <xdr:row>80</xdr:row>
      <xdr:rowOff>47752</xdr:rowOff>
    </xdr:to>
    <xdr:sp macro="" textlink="">
      <xdr:nvSpPr>
        <xdr:cNvPr id="772" name="楕円 771"/>
        <xdr:cNvSpPr/>
      </xdr:nvSpPr>
      <xdr:spPr>
        <a:xfrm>
          <a:off x="13652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168402</xdr:rowOff>
    </xdr:from>
    <xdr:to>
      <xdr:col>76</xdr:col>
      <xdr:colOff>114300</xdr:colOff>
      <xdr:row>80</xdr:row>
      <xdr:rowOff>102108</xdr:rowOff>
    </xdr:to>
    <xdr:cxnSp macro="">
      <xdr:nvCxnSpPr>
        <xdr:cNvPr id="773" name="直線コネクタ 772"/>
        <xdr:cNvCxnSpPr/>
      </xdr:nvCxnSpPr>
      <xdr:spPr>
        <a:xfrm>
          <a:off x="13703300" y="137129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62737</xdr:rowOff>
    </xdr:from>
    <xdr:to>
      <xdr:col>67</xdr:col>
      <xdr:colOff>101600</xdr:colOff>
      <xdr:row>79</xdr:row>
      <xdr:rowOff>164337</xdr:rowOff>
    </xdr:to>
    <xdr:sp macro="" textlink="">
      <xdr:nvSpPr>
        <xdr:cNvPr id="774" name="楕円 773"/>
        <xdr:cNvSpPr/>
      </xdr:nvSpPr>
      <xdr:spPr>
        <a:xfrm>
          <a:off x="12763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113537</xdr:rowOff>
    </xdr:from>
    <xdr:to>
      <xdr:col>71</xdr:col>
      <xdr:colOff>177800</xdr:colOff>
      <xdr:row>79</xdr:row>
      <xdr:rowOff>168402</xdr:rowOff>
    </xdr:to>
    <xdr:cxnSp macro="">
      <xdr:nvCxnSpPr>
        <xdr:cNvPr id="775" name="直線コネクタ 774"/>
        <xdr:cNvCxnSpPr/>
      </xdr:nvCxnSpPr>
      <xdr:spPr>
        <a:xfrm>
          <a:off x="12814300" y="13658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96029</xdr:rowOff>
    </xdr:from>
    <xdr:ext cx="405111" cy="259045"/>
    <xdr:sp macro="" textlink="">
      <xdr:nvSpPr>
        <xdr:cNvPr id="776" name="n_1ave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16019</xdr:rowOff>
    </xdr:from>
    <xdr:ext cx="405111" cy="259045"/>
    <xdr:sp macro="" textlink="">
      <xdr:nvSpPr>
        <xdr:cNvPr id="777" name="n_2aveValue【消防施設】&#10;有形固定資産減価償却率"/>
        <xdr:cNvSpPr txBox="1"/>
      </xdr:nvSpPr>
      <xdr:spPr>
        <a:xfrm>
          <a:off x="143897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68597</xdr:rowOff>
    </xdr:from>
    <xdr:ext cx="405111" cy="259045"/>
    <xdr:sp macro="" textlink="">
      <xdr:nvSpPr>
        <xdr:cNvPr id="778" name="n_3aveValue【消防施設】&#10;有形固定資産減価償却率"/>
        <xdr:cNvSpPr txBox="1"/>
      </xdr:nvSpPr>
      <xdr:spPr>
        <a:xfrm>
          <a:off x="13500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779" name="n_4aveValue【消防施設】&#10;有形固定資産減価償却率"/>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98569</xdr:rowOff>
    </xdr:from>
    <xdr:ext cx="405111" cy="259045"/>
    <xdr:sp macro="" textlink="">
      <xdr:nvSpPr>
        <xdr:cNvPr id="780" name="n_1mainValue【消防施設】&#10;有形固定資産減価償却率"/>
        <xdr:cNvSpPr txBox="1"/>
      </xdr:nvSpPr>
      <xdr:spPr>
        <a:xfrm>
          <a:off x="15266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169435</xdr:rowOff>
    </xdr:from>
    <xdr:ext cx="405111" cy="259045"/>
    <xdr:sp macro="" textlink="">
      <xdr:nvSpPr>
        <xdr:cNvPr id="781" name="n_2mainValue【消防施設】&#10;有形固定資産減価償却率"/>
        <xdr:cNvSpPr txBox="1"/>
      </xdr:nvSpPr>
      <xdr:spPr>
        <a:xfrm>
          <a:off x="14389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782" name="n_3mainValue【消防施設】&#10;有形固定資産減価償却率"/>
        <xdr:cNvSpPr txBox="1"/>
      </xdr:nvSpPr>
      <xdr:spPr>
        <a:xfrm>
          <a:off x="13500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9414</xdr:rowOff>
    </xdr:from>
    <xdr:ext cx="405111" cy="259045"/>
    <xdr:sp macro="" textlink="">
      <xdr:nvSpPr>
        <xdr:cNvPr id="783" name="n_4mainValue【消防施設】&#10;有形固定資産減価償却率"/>
        <xdr:cNvSpPr txBox="1"/>
      </xdr:nvSpPr>
      <xdr:spPr>
        <a:xfrm>
          <a:off x="12611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5" name="直線コネクタ 7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6" name="テキスト ボックス 7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7" name="直線コネクタ 7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8" name="テキスト ボックス 7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9" name="直線コネクタ 7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0" name="テキスト ボックス 7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1" name="直線コネクタ 8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2" name="テキスト ボックス 8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3" name="直線コネクタ 8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4" name="テキスト ボックス 8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5" name="直線コネクタ 8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6" name="テキスト ボックス 8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146957</xdr:rowOff>
    </xdr:to>
    <xdr:cxnSp macro="">
      <xdr:nvCxnSpPr>
        <xdr:cNvPr id="810" name="直線コネクタ 809"/>
        <xdr:cNvCxnSpPr/>
      </xdr:nvCxnSpPr>
      <xdr:spPr>
        <a:xfrm flipV="1">
          <a:off x="22160864" y="133350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811" name="【消防施設】&#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12" name="直線コネクタ 81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3" name="【消防施設】&#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4" name="直線コネクタ 81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50091</xdr:rowOff>
    </xdr:from>
    <xdr:ext cx="469744" cy="259045"/>
    <xdr:sp macro="" textlink="">
      <xdr:nvSpPr>
        <xdr:cNvPr id="815" name="【消防施設】&#10;一人当たり面積平均値テキスト"/>
        <xdr:cNvSpPr txBox="1"/>
      </xdr:nvSpPr>
      <xdr:spPr>
        <a:xfrm>
          <a:off x="221996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71664</xdr:rowOff>
    </xdr:from>
    <xdr:to>
      <xdr:col>116</xdr:col>
      <xdr:colOff>114300</xdr:colOff>
      <xdr:row>82</xdr:row>
      <xdr:rowOff>1814</xdr:rowOff>
    </xdr:to>
    <xdr:sp macro="" textlink="">
      <xdr:nvSpPr>
        <xdr:cNvPr id="816" name="フローチャート: 判断 815"/>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126093</xdr:rowOff>
    </xdr:from>
    <xdr:to>
      <xdr:col>112</xdr:col>
      <xdr:colOff>38100</xdr:colOff>
      <xdr:row>82</xdr:row>
      <xdr:rowOff>56243</xdr:rowOff>
    </xdr:to>
    <xdr:sp macro="" textlink="">
      <xdr:nvSpPr>
        <xdr:cNvPr id="817" name="フローチャート: 判断 816"/>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11793</xdr:rowOff>
    </xdr:from>
    <xdr:to>
      <xdr:col>107</xdr:col>
      <xdr:colOff>101600</xdr:colOff>
      <xdr:row>79</xdr:row>
      <xdr:rowOff>113393</xdr:rowOff>
    </xdr:to>
    <xdr:sp macro="" textlink="">
      <xdr:nvSpPr>
        <xdr:cNvPr id="818" name="フローチャート: 判断 817"/>
        <xdr:cNvSpPr/>
      </xdr:nvSpPr>
      <xdr:spPr>
        <a:xfrm>
          <a:off x="20383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19" name="フローチャート: 判断 818"/>
        <xdr:cNvSpPr/>
      </xdr:nvSpPr>
      <xdr:spPr>
        <a:xfrm>
          <a:off x="19494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164193</xdr:rowOff>
    </xdr:from>
    <xdr:to>
      <xdr:col>98</xdr:col>
      <xdr:colOff>38100</xdr:colOff>
      <xdr:row>80</xdr:row>
      <xdr:rowOff>94343</xdr:rowOff>
    </xdr:to>
    <xdr:sp macro="" textlink="">
      <xdr:nvSpPr>
        <xdr:cNvPr id="820" name="フローチャート: 判断 819"/>
        <xdr:cNvSpPr/>
      </xdr:nvSpPr>
      <xdr:spPr>
        <a:xfrm>
          <a:off x="18605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826" name="楕円 825"/>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827" name="【消防施設】&#10;一人当たり面積該当値テキスト"/>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93436</xdr:rowOff>
    </xdr:from>
    <xdr:to>
      <xdr:col>112</xdr:col>
      <xdr:colOff>38100</xdr:colOff>
      <xdr:row>78</xdr:row>
      <xdr:rowOff>23586</xdr:rowOff>
    </xdr:to>
    <xdr:sp macro="" textlink="">
      <xdr:nvSpPr>
        <xdr:cNvPr id="828" name="楕円 827"/>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144236</xdr:rowOff>
    </xdr:to>
    <xdr:cxnSp macro="">
      <xdr:nvCxnSpPr>
        <xdr:cNvPr id="829" name="直線コネクタ 828"/>
        <xdr:cNvCxnSpPr/>
      </xdr:nvCxnSpPr>
      <xdr:spPr>
        <a:xfrm flipV="1">
          <a:off x="21323300" y="13335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115207</xdr:rowOff>
    </xdr:from>
    <xdr:to>
      <xdr:col>107</xdr:col>
      <xdr:colOff>101600</xdr:colOff>
      <xdr:row>78</xdr:row>
      <xdr:rowOff>45357</xdr:rowOff>
    </xdr:to>
    <xdr:sp macro="" textlink="">
      <xdr:nvSpPr>
        <xdr:cNvPr id="830" name="楕円 829"/>
        <xdr:cNvSpPr/>
      </xdr:nvSpPr>
      <xdr:spPr>
        <a:xfrm>
          <a:off x="20383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144236</xdr:rowOff>
    </xdr:from>
    <xdr:to>
      <xdr:col>111</xdr:col>
      <xdr:colOff>177800</xdr:colOff>
      <xdr:row>77</xdr:row>
      <xdr:rowOff>166007</xdr:rowOff>
    </xdr:to>
    <xdr:cxnSp macro="">
      <xdr:nvCxnSpPr>
        <xdr:cNvPr id="831" name="直線コネクタ 830"/>
        <xdr:cNvCxnSpPr/>
      </xdr:nvCxnSpPr>
      <xdr:spPr>
        <a:xfrm flipV="1">
          <a:off x="20434300" y="13345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126093</xdr:rowOff>
    </xdr:from>
    <xdr:to>
      <xdr:col>102</xdr:col>
      <xdr:colOff>165100</xdr:colOff>
      <xdr:row>78</xdr:row>
      <xdr:rowOff>56243</xdr:rowOff>
    </xdr:to>
    <xdr:sp macro="" textlink="">
      <xdr:nvSpPr>
        <xdr:cNvPr id="832" name="楕円 831"/>
        <xdr:cNvSpPr/>
      </xdr:nvSpPr>
      <xdr:spPr>
        <a:xfrm>
          <a:off x="19494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166007</xdr:rowOff>
    </xdr:from>
    <xdr:to>
      <xdr:col>107</xdr:col>
      <xdr:colOff>50800</xdr:colOff>
      <xdr:row>78</xdr:row>
      <xdr:rowOff>5443</xdr:rowOff>
    </xdr:to>
    <xdr:cxnSp macro="">
      <xdr:nvCxnSpPr>
        <xdr:cNvPr id="833" name="直線コネクタ 832"/>
        <xdr:cNvCxnSpPr/>
      </xdr:nvCxnSpPr>
      <xdr:spPr>
        <a:xfrm flipV="1">
          <a:off x="19545300" y="1336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96157</xdr:rowOff>
    </xdr:from>
    <xdr:to>
      <xdr:col>98</xdr:col>
      <xdr:colOff>38100</xdr:colOff>
      <xdr:row>79</xdr:row>
      <xdr:rowOff>26307</xdr:rowOff>
    </xdr:to>
    <xdr:sp macro="" textlink="">
      <xdr:nvSpPr>
        <xdr:cNvPr id="834" name="楕円 833"/>
        <xdr:cNvSpPr/>
      </xdr:nvSpPr>
      <xdr:spPr>
        <a:xfrm>
          <a:off x="186055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5443</xdr:rowOff>
    </xdr:from>
    <xdr:to>
      <xdr:col>102</xdr:col>
      <xdr:colOff>114300</xdr:colOff>
      <xdr:row>78</xdr:row>
      <xdr:rowOff>146957</xdr:rowOff>
    </xdr:to>
    <xdr:cxnSp macro="">
      <xdr:nvCxnSpPr>
        <xdr:cNvPr id="835" name="直線コネクタ 834"/>
        <xdr:cNvCxnSpPr/>
      </xdr:nvCxnSpPr>
      <xdr:spPr>
        <a:xfrm flipV="1">
          <a:off x="18656300" y="133785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47370</xdr:rowOff>
    </xdr:from>
    <xdr:ext cx="469744" cy="259045"/>
    <xdr:sp macro="" textlink="">
      <xdr:nvSpPr>
        <xdr:cNvPr id="836" name="n_1aveValue【消防施設】&#10;一人当たり面積"/>
        <xdr:cNvSpPr txBox="1"/>
      </xdr:nvSpPr>
      <xdr:spPr>
        <a:xfrm>
          <a:off x="210757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104520</xdr:rowOff>
    </xdr:from>
    <xdr:ext cx="469744" cy="259045"/>
    <xdr:sp macro="" textlink="">
      <xdr:nvSpPr>
        <xdr:cNvPr id="837" name="n_2aveValue【消防施設】&#10;一人当たり面積"/>
        <xdr:cNvSpPr txBox="1"/>
      </xdr:nvSpPr>
      <xdr:spPr>
        <a:xfrm>
          <a:off x="2019942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838" name="n_3aveValue【消防施設】&#10;一人当たり面積"/>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85470</xdr:rowOff>
    </xdr:from>
    <xdr:ext cx="469744" cy="259045"/>
    <xdr:sp macro="" textlink="">
      <xdr:nvSpPr>
        <xdr:cNvPr id="839" name="n_4aveValue【消防施設】&#10;一人当たり面積"/>
        <xdr:cNvSpPr txBox="1"/>
      </xdr:nvSpPr>
      <xdr:spPr>
        <a:xfrm>
          <a:off x="18421427" y="1380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40113</xdr:rowOff>
    </xdr:from>
    <xdr:ext cx="469744" cy="259045"/>
    <xdr:sp macro="" textlink="">
      <xdr:nvSpPr>
        <xdr:cNvPr id="840" name="n_1mainValue【消防施設】&#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61884</xdr:rowOff>
    </xdr:from>
    <xdr:ext cx="469744" cy="259045"/>
    <xdr:sp macro="" textlink="">
      <xdr:nvSpPr>
        <xdr:cNvPr id="841" name="n_2mainValue【消防施設】&#10;一人当たり面積"/>
        <xdr:cNvSpPr txBox="1"/>
      </xdr:nvSpPr>
      <xdr:spPr>
        <a:xfrm>
          <a:off x="201994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72770</xdr:rowOff>
    </xdr:from>
    <xdr:ext cx="469744" cy="259045"/>
    <xdr:sp macro="" textlink="">
      <xdr:nvSpPr>
        <xdr:cNvPr id="842" name="n_3mainValue【消防施設】&#10;一人当たり面積"/>
        <xdr:cNvSpPr txBox="1"/>
      </xdr:nvSpPr>
      <xdr:spPr>
        <a:xfrm>
          <a:off x="19310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42834</xdr:rowOff>
    </xdr:from>
    <xdr:ext cx="469744" cy="259045"/>
    <xdr:sp macro="" textlink="">
      <xdr:nvSpPr>
        <xdr:cNvPr id="843" name="n_4mainValue【消防施設】&#10;一人当たり面積"/>
        <xdr:cNvSpPr txBox="1"/>
      </xdr:nvSpPr>
      <xdr:spPr>
        <a:xfrm>
          <a:off x="18421427" y="132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95250</xdr:rowOff>
    </xdr:from>
    <xdr:to>
      <xdr:col>85</xdr:col>
      <xdr:colOff>126364</xdr:colOff>
      <xdr:row>106</xdr:row>
      <xdr:rowOff>168729</xdr:rowOff>
    </xdr:to>
    <xdr:cxnSp macro="">
      <xdr:nvCxnSpPr>
        <xdr:cNvPr id="870" name="直線コネクタ 869"/>
        <xdr:cNvCxnSpPr/>
      </xdr:nvCxnSpPr>
      <xdr:spPr>
        <a:xfrm flipV="1">
          <a:off x="16318864" y="17754600"/>
          <a:ext cx="0" cy="587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1106</xdr:rowOff>
    </xdr:from>
    <xdr:ext cx="405111" cy="259045"/>
    <xdr:sp macro="" textlink="">
      <xdr:nvSpPr>
        <xdr:cNvPr id="871" name="【庁舎】&#10;有形固定資産減価償却率最小値テキスト"/>
        <xdr:cNvSpPr txBox="1"/>
      </xdr:nvSpPr>
      <xdr:spPr>
        <a:xfrm>
          <a:off x="16357600" y="1834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168729</xdr:rowOff>
    </xdr:from>
    <xdr:to>
      <xdr:col>86</xdr:col>
      <xdr:colOff>25400</xdr:colOff>
      <xdr:row>106</xdr:row>
      <xdr:rowOff>168729</xdr:rowOff>
    </xdr:to>
    <xdr:cxnSp macro="">
      <xdr:nvCxnSpPr>
        <xdr:cNvPr id="872" name="直線コネクタ 871"/>
        <xdr:cNvCxnSpPr/>
      </xdr:nvCxnSpPr>
      <xdr:spPr>
        <a:xfrm>
          <a:off x="16230600" y="1834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41927</xdr:rowOff>
    </xdr:from>
    <xdr:ext cx="405111" cy="259045"/>
    <xdr:sp macro="" textlink="">
      <xdr:nvSpPr>
        <xdr:cNvPr id="873" name="【庁舎】&#10;有形固定資産減価償却率最大値テキスト"/>
        <xdr:cNvSpPr txBox="1"/>
      </xdr:nvSpPr>
      <xdr:spPr>
        <a:xfrm>
          <a:off x="16357600"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95250</xdr:rowOff>
    </xdr:from>
    <xdr:to>
      <xdr:col>86</xdr:col>
      <xdr:colOff>25400</xdr:colOff>
      <xdr:row>103</xdr:row>
      <xdr:rowOff>95250</xdr:rowOff>
    </xdr:to>
    <xdr:cxnSp macro="">
      <xdr:nvCxnSpPr>
        <xdr:cNvPr id="874" name="直線コネクタ 873"/>
        <xdr:cNvCxnSpPr/>
      </xdr:nvCxnSpPr>
      <xdr:spPr>
        <a:xfrm>
          <a:off x="16230600" y="1775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61884</xdr:rowOff>
    </xdr:from>
    <xdr:ext cx="405111" cy="259045"/>
    <xdr:sp macro="" textlink="">
      <xdr:nvSpPr>
        <xdr:cNvPr id="875" name="【庁舎】&#10;有形固定資産減価償却率平均値テキスト"/>
        <xdr:cNvSpPr txBox="1"/>
      </xdr:nvSpPr>
      <xdr:spPr>
        <a:xfrm>
          <a:off x="16357600" y="17892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39007</xdr:rowOff>
    </xdr:from>
    <xdr:to>
      <xdr:col>85</xdr:col>
      <xdr:colOff>177800</xdr:colOff>
      <xdr:row>105</xdr:row>
      <xdr:rowOff>140607</xdr:rowOff>
    </xdr:to>
    <xdr:sp macro="" textlink="">
      <xdr:nvSpPr>
        <xdr:cNvPr id="876" name="フローチャート: 判断 875"/>
        <xdr:cNvSpPr/>
      </xdr:nvSpPr>
      <xdr:spPr>
        <a:xfrm>
          <a:off x="162687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131536</xdr:rowOff>
    </xdr:from>
    <xdr:to>
      <xdr:col>81</xdr:col>
      <xdr:colOff>101600</xdr:colOff>
      <xdr:row>108</xdr:row>
      <xdr:rowOff>61686</xdr:rowOff>
    </xdr:to>
    <xdr:sp macro="" textlink="">
      <xdr:nvSpPr>
        <xdr:cNvPr id="877" name="フローチャート: 判断 876"/>
        <xdr:cNvSpPr/>
      </xdr:nvSpPr>
      <xdr:spPr>
        <a:xfrm>
          <a:off x="15430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71664</xdr:rowOff>
    </xdr:from>
    <xdr:to>
      <xdr:col>76</xdr:col>
      <xdr:colOff>165100</xdr:colOff>
      <xdr:row>102</xdr:row>
      <xdr:rowOff>1814</xdr:rowOff>
    </xdr:to>
    <xdr:sp macro="" textlink="">
      <xdr:nvSpPr>
        <xdr:cNvPr id="878" name="フローチャート: 判断 877"/>
        <xdr:cNvSpPr/>
      </xdr:nvSpPr>
      <xdr:spPr>
        <a:xfrm>
          <a:off x="14541500" y="173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9" name="フローチャート: 判断 878"/>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77107</xdr:rowOff>
    </xdr:from>
    <xdr:to>
      <xdr:col>67</xdr:col>
      <xdr:colOff>101600</xdr:colOff>
      <xdr:row>100</xdr:row>
      <xdr:rowOff>7257</xdr:rowOff>
    </xdr:to>
    <xdr:sp macro="" textlink="">
      <xdr:nvSpPr>
        <xdr:cNvPr id="880" name="フローチャート: 判断 879"/>
        <xdr:cNvSpPr/>
      </xdr:nvSpPr>
      <xdr:spPr>
        <a:xfrm>
          <a:off x="12763500" y="170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117929</xdr:rowOff>
    </xdr:from>
    <xdr:to>
      <xdr:col>85</xdr:col>
      <xdr:colOff>177800</xdr:colOff>
      <xdr:row>107</xdr:row>
      <xdr:rowOff>48079</xdr:rowOff>
    </xdr:to>
    <xdr:sp macro="" textlink="">
      <xdr:nvSpPr>
        <xdr:cNvPr id="886" name="楕円 885"/>
        <xdr:cNvSpPr/>
      </xdr:nvSpPr>
      <xdr:spPr>
        <a:xfrm>
          <a:off x="162687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32856</xdr:rowOff>
    </xdr:from>
    <xdr:ext cx="405111" cy="259045"/>
    <xdr:sp macro="" textlink="">
      <xdr:nvSpPr>
        <xdr:cNvPr id="887" name="【庁舎】&#10;有形固定資産減価償却率該当値テキスト"/>
        <xdr:cNvSpPr txBox="1"/>
      </xdr:nvSpPr>
      <xdr:spPr>
        <a:xfrm>
          <a:off x="16357600" y="1820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888" name="楕円 887"/>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168729</xdr:rowOff>
    </xdr:to>
    <xdr:cxnSp macro="">
      <xdr:nvCxnSpPr>
        <xdr:cNvPr id="889" name="直線コネクタ 888"/>
        <xdr:cNvCxnSpPr/>
      </xdr:nvCxnSpPr>
      <xdr:spPr>
        <a:xfrm>
          <a:off x="15481300" y="182118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890" name="楕円 889"/>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108</xdr:row>
      <xdr:rowOff>0</xdr:rowOff>
    </xdr:to>
    <xdr:cxnSp macro="">
      <xdr:nvCxnSpPr>
        <xdr:cNvPr id="891" name="直線コネクタ 890"/>
        <xdr:cNvCxnSpPr/>
      </xdr:nvCxnSpPr>
      <xdr:spPr>
        <a:xfrm flipV="1">
          <a:off x="14592300" y="18211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92" name="楕円 891"/>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108</xdr:row>
      <xdr:rowOff>0</xdr:rowOff>
    </xdr:to>
    <xdr:cxnSp macro="">
      <xdr:nvCxnSpPr>
        <xdr:cNvPr id="893" name="直線コネクタ 892"/>
        <xdr:cNvCxnSpPr/>
      </xdr:nvCxnSpPr>
      <xdr:spPr>
        <a:xfrm>
          <a:off x="13703300" y="1828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894" name="楕円 893"/>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106</xdr:row>
      <xdr:rowOff>114300</xdr:rowOff>
    </xdr:to>
    <xdr:cxnSp macro="">
      <xdr:nvCxnSpPr>
        <xdr:cNvPr id="895" name="直線コネクタ 894"/>
        <xdr:cNvCxnSpPr/>
      </xdr:nvCxnSpPr>
      <xdr:spPr>
        <a:xfrm>
          <a:off x="12814300" y="180702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52813</xdr:rowOff>
    </xdr:from>
    <xdr:ext cx="405111" cy="259045"/>
    <xdr:sp macro="" textlink="">
      <xdr:nvSpPr>
        <xdr:cNvPr id="896" name="n_1ave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18341</xdr:rowOff>
    </xdr:from>
    <xdr:ext cx="405111" cy="259045"/>
    <xdr:sp macro="" textlink="">
      <xdr:nvSpPr>
        <xdr:cNvPr id="897" name="n_2aveValue【庁舎】&#10;有形固定資産減価償却率"/>
        <xdr:cNvSpPr txBox="1"/>
      </xdr:nvSpPr>
      <xdr:spPr>
        <a:xfrm>
          <a:off x="14389744" y="1716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8" name="n_3ave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23784</xdr:rowOff>
    </xdr:from>
    <xdr:ext cx="405111" cy="259045"/>
    <xdr:sp macro="" textlink="">
      <xdr:nvSpPr>
        <xdr:cNvPr id="899" name="n_4aveValue【庁舎】&#10;有形固定資産減価償却率"/>
        <xdr:cNvSpPr txBox="1"/>
      </xdr:nvSpPr>
      <xdr:spPr>
        <a:xfrm>
          <a:off x="12611744" y="1682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105427</xdr:rowOff>
    </xdr:from>
    <xdr:ext cx="405111" cy="259045"/>
    <xdr:sp macro="" textlink="">
      <xdr:nvSpPr>
        <xdr:cNvPr id="900" name="n_1mainValue【庁舎】&#10;有形固定資産減価償却率"/>
        <xdr:cNvSpPr txBox="1"/>
      </xdr:nvSpPr>
      <xdr:spPr>
        <a:xfrm>
          <a:off x="15266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901" name="n_2mainValue【庁舎】&#10;有形固定資産減価償却率"/>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902" name="n_3mainValue【庁舎】&#10;有形固定資産減価償却率"/>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903" name="n_4mainValue【庁舎】&#10;有形固定資産減価償却率"/>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10886</xdr:rowOff>
    </xdr:to>
    <xdr:cxnSp macro="">
      <xdr:nvCxnSpPr>
        <xdr:cNvPr id="930" name="直線コネクタ 929"/>
        <xdr:cNvCxnSpPr/>
      </xdr:nvCxnSpPr>
      <xdr:spPr>
        <a:xfrm flipV="1">
          <a:off x="22160864" y="171450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14713</xdr:rowOff>
    </xdr:from>
    <xdr:ext cx="469744" cy="259045"/>
    <xdr:sp macro="" textlink="">
      <xdr:nvSpPr>
        <xdr:cNvPr id="931" name="【庁舎】&#10;一人当たり面積最小値テキスト"/>
        <xdr:cNvSpPr txBox="1"/>
      </xdr:nvSpPr>
      <xdr:spPr>
        <a:xfrm>
          <a:off x="22199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10886</xdr:rowOff>
    </xdr:from>
    <xdr:to>
      <xdr:col>116</xdr:col>
      <xdr:colOff>152400</xdr:colOff>
      <xdr:row>108</xdr:row>
      <xdr:rowOff>10886</xdr:rowOff>
    </xdr:to>
    <xdr:cxnSp macro="">
      <xdr:nvCxnSpPr>
        <xdr:cNvPr id="932" name="直線コネクタ 93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33"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34" name="直線コネクタ 93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153506</xdr:rowOff>
    </xdr:from>
    <xdr:ext cx="469744" cy="259045"/>
    <xdr:sp macro="" textlink="">
      <xdr:nvSpPr>
        <xdr:cNvPr id="935" name="【庁舎】&#10;一人当たり面積平均値テキスト"/>
        <xdr:cNvSpPr txBox="1"/>
      </xdr:nvSpPr>
      <xdr:spPr>
        <a:xfrm>
          <a:off x="22199600" y="1781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936" name="フローチャート: 判断 935"/>
        <xdr:cNvSpPr/>
      </xdr:nvSpPr>
      <xdr:spPr>
        <a:xfrm>
          <a:off x="22110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30843</xdr:rowOff>
    </xdr:from>
    <xdr:to>
      <xdr:col>112</xdr:col>
      <xdr:colOff>38100</xdr:colOff>
      <xdr:row>106</xdr:row>
      <xdr:rowOff>132443</xdr:rowOff>
    </xdr:to>
    <xdr:sp macro="" textlink="">
      <xdr:nvSpPr>
        <xdr:cNvPr id="937" name="フローチャート: 判断 936"/>
        <xdr:cNvSpPr/>
      </xdr:nvSpPr>
      <xdr:spPr>
        <a:xfrm>
          <a:off x="212725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58057</xdr:rowOff>
    </xdr:from>
    <xdr:to>
      <xdr:col>107</xdr:col>
      <xdr:colOff>101600</xdr:colOff>
      <xdr:row>104</xdr:row>
      <xdr:rowOff>159657</xdr:rowOff>
    </xdr:to>
    <xdr:sp macro="" textlink="">
      <xdr:nvSpPr>
        <xdr:cNvPr id="938" name="フローチャート: 判断 937"/>
        <xdr:cNvSpPr/>
      </xdr:nvSpPr>
      <xdr:spPr>
        <a:xfrm>
          <a:off x="20383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939" name="フローチャート: 判断 938"/>
        <xdr:cNvSpPr/>
      </xdr:nvSpPr>
      <xdr:spPr>
        <a:xfrm>
          <a:off x="19494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940" name="フローチャート: 判断 939"/>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85271</xdr:rowOff>
    </xdr:from>
    <xdr:to>
      <xdr:col>116</xdr:col>
      <xdr:colOff>114300</xdr:colOff>
      <xdr:row>103</xdr:row>
      <xdr:rowOff>15421</xdr:rowOff>
    </xdr:to>
    <xdr:sp macro="" textlink="">
      <xdr:nvSpPr>
        <xdr:cNvPr id="946" name="楕円 945"/>
        <xdr:cNvSpPr/>
      </xdr:nvSpPr>
      <xdr:spPr>
        <a:xfrm>
          <a:off x="22110700" y="17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108148</xdr:rowOff>
    </xdr:from>
    <xdr:ext cx="469744" cy="259045"/>
    <xdr:sp macro="" textlink="">
      <xdr:nvSpPr>
        <xdr:cNvPr id="947" name="【庁舎】&#10;一人当たり面積該当値テキスト"/>
        <xdr:cNvSpPr txBox="1"/>
      </xdr:nvSpPr>
      <xdr:spPr>
        <a:xfrm>
          <a:off x="22199600"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93436</xdr:rowOff>
    </xdr:from>
    <xdr:to>
      <xdr:col>112</xdr:col>
      <xdr:colOff>38100</xdr:colOff>
      <xdr:row>102</xdr:row>
      <xdr:rowOff>23586</xdr:rowOff>
    </xdr:to>
    <xdr:sp macro="" textlink="">
      <xdr:nvSpPr>
        <xdr:cNvPr id="948" name="楕円 947"/>
        <xdr:cNvSpPr/>
      </xdr:nvSpPr>
      <xdr:spPr>
        <a:xfrm>
          <a:off x="21272500" y="17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144236</xdr:rowOff>
    </xdr:from>
    <xdr:to>
      <xdr:col>116</xdr:col>
      <xdr:colOff>63500</xdr:colOff>
      <xdr:row>102</xdr:row>
      <xdr:rowOff>136071</xdr:rowOff>
    </xdr:to>
    <xdr:cxnSp macro="">
      <xdr:nvCxnSpPr>
        <xdr:cNvPr id="949" name="直線コネクタ 948"/>
        <xdr:cNvCxnSpPr/>
      </xdr:nvCxnSpPr>
      <xdr:spPr>
        <a:xfrm>
          <a:off x="21323300" y="174606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136979</xdr:rowOff>
    </xdr:from>
    <xdr:to>
      <xdr:col>107</xdr:col>
      <xdr:colOff>101600</xdr:colOff>
      <xdr:row>102</xdr:row>
      <xdr:rowOff>67129</xdr:rowOff>
    </xdr:to>
    <xdr:sp macro="" textlink="">
      <xdr:nvSpPr>
        <xdr:cNvPr id="950" name="楕円 949"/>
        <xdr:cNvSpPr/>
      </xdr:nvSpPr>
      <xdr:spPr>
        <a:xfrm>
          <a:off x="20383500" y="17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144236</xdr:rowOff>
    </xdr:from>
    <xdr:to>
      <xdr:col>111</xdr:col>
      <xdr:colOff>177800</xdr:colOff>
      <xdr:row>102</xdr:row>
      <xdr:rowOff>16329</xdr:rowOff>
    </xdr:to>
    <xdr:cxnSp macro="">
      <xdr:nvCxnSpPr>
        <xdr:cNvPr id="951" name="直線コネクタ 950"/>
        <xdr:cNvCxnSpPr/>
      </xdr:nvCxnSpPr>
      <xdr:spPr>
        <a:xfrm flipV="1">
          <a:off x="20434300" y="174606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169636</xdr:rowOff>
    </xdr:from>
    <xdr:to>
      <xdr:col>102</xdr:col>
      <xdr:colOff>165100</xdr:colOff>
      <xdr:row>102</xdr:row>
      <xdr:rowOff>99786</xdr:rowOff>
    </xdr:to>
    <xdr:sp macro="" textlink="">
      <xdr:nvSpPr>
        <xdr:cNvPr id="952" name="楕円 951"/>
        <xdr:cNvSpPr/>
      </xdr:nvSpPr>
      <xdr:spPr>
        <a:xfrm>
          <a:off x="1949450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16329</xdr:rowOff>
    </xdr:from>
    <xdr:to>
      <xdr:col>107</xdr:col>
      <xdr:colOff>50800</xdr:colOff>
      <xdr:row>102</xdr:row>
      <xdr:rowOff>48986</xdr:rowOff>
    </xdr:to>
    <xdr:cxnSp macro="">
      <xdr:nvCxnSpPr>
        <xdr:cNvPr id="953" name="直線コネクタ 952"/>
        <xdr:cNvCxnSpPr/>
      </xdr:nvCxnSpPr>
      <xdr:spPr>
        <a:xfrm flipV="1">
          <a:off x="19545300" y="17504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954" name="楕円 953"/>
        <xdr:cNvSpPr/>
      </xdr:nvSpPr>
      <xdr:spPr>
        <a:xfrm>
          <a:off x="186055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48986</xdr:rowOff>
    </xdr:from>
    <xdr:to>
      <xdr:col>102</xdr:col>
      <xdr:colOff>114300</xdr:colOff>
      <xdr:row>105</xdr:row>
      <xdr:rowOff>46264</xdr:rowOff>
    </xdr:to>
    <xdr:cxnSp macro="">
      <xdr:nvCxnSpPr>
        <xdr:cNvPr id="955" name="直線コネクタ 954"/>
        <xdr:cNvCxnSpPr/>
      </xdr:nvCxnSpPr>
      <xdr:spPr>
        <a:xfrm flipV="1">
          <a:off x="18656300" y="17536886"/>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123570</xdr:rowOff>
    </xdr:from>
    <xdr:ext cx="469744" cy="259045"/>
    <xdr:sp macro="" textlink="">
      <xdr:nvSpPr>
        <xdr:cNvPr id="956" name="n_1aveValue【庁舎】&#10;一人当たり面積"/>
        <xdr:cNvSpPr txBox="1"/>
      </xdr:nvSpPr>
      <xdr:spPr>
        <a:xfrm>
          <a:off x="210757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150784</xdr:rowOff>
    </xdr:from>
    <xdr:ext cx="469744" cy="259045"/>
    <xdr:sp macro="" textlink="">
      <xdr:nvSpPr>
        <xdr:cNvPr id="957" name="n_2aveValue【庁舎】&#10;一人当たり面積"/>
        <xdr:cNvSpPr txBox="1"/>
      </xdr:nvSpPr>
      <xdr:spPr>
        <a:xfrm>
          <a:off x="20199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169834</xdr:rowOff>
    </xdr:from>
    <xdr:ext cx="469744" cy="259045"/>
    <xdr:sp macro="" textlink="">
      <xdr:nvSpPr>
        <xdr:cNvPr id="958" name="n_3aveValue【庁舎】&#10;一人当たり面積"/>
        <xdr:cNvSpPr txBox="1"/>
      </xdr:nvSpPr>
      <xdr:spPr>
        <a:xfrm>
          <a:off x="19310427" y="17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959" name="n_4aveValue【庁舎】&#10;一人当たり面積"/>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40113</xdr:rowOff>
    </xdr:from>
    <xdr:ext cx="469744" cy="259045"/>
    <xdr:sp macro="" textlink="">
      <xdr:nvSpPr>
        <xdr:cNvPr id="960" name="n_1mainValue【庁舎】&#10;一人当たり面積"/>
        <xdr:cNvSpPr txBox="1"/>
      </xdr:nvSpPr>
      <xdr:spPr>
        <a:xfrm>
          <a:off x="21075727" y="171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83656</xdr:rowOff>
    </xdr:from>
    <xdr:ext cx="469744" cy="259045"/>
    <xdr:sp macro="" textlink="">
      <xdr:nvSpPr>
        <xdr:cNvPr id="961" name="n_2mainValue【庁舎】&#10;一人当たり面積"/>
        <xdr:cNvSpPr txBox="1"/>
      </xdr:nvSpPr>
      <xdr:spPr>
        <a:xfrm>
          <a:off x="20199427" y="172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116313</xdr:rowOff>
    </xdr:from>
    <xdr:ext cx="469744" cy="259045"/>
    <xdr:sp macro="" textlink="">
      <xdr:nvSpPr>
        <xdr:cNvPr id="962" name="n_3mainValue【庁舎】&#10;一人当たり面積"/>
        <xdr:cNvSpPr txBox="1"/>
      </xdr:nvSpPr>
      <xdr:spPr>
        <a:xfrm>
          <a:off x="19310427" y="172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963" name="n_4mainValue【庁舎】&#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特に償却率が高くなっている施設類型は、一般廃棄物処理施設、体育館・プールとなっている。特に体育館・プールでは、昭和３９年度から昭和６０年度建築が多くあるため、償却率が高い状態にあり近年においては体育館の内部改修を実施しているが依然として高い比率となっている。一方で庁舎にあっては、令和２年度において吉備庁舎大規模改修事業を実施したことにより、償却率が改善傾向にあるが類似団体と比較すると高い比率となっている。その他の施設で償却率の高い施設類型にあっては、各個別施設計画により、計画的な更新等を実施していくことで、維持管理コストの平準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本年度は市町村民税（所得割及び法人税割）や固定資産税（家屋）等の減少により基準財政収入額が減少し</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基準財政需要額は地域振興費や公債費等の増加に加え、普通交付税の再算定により臨時経済対策費及び臨時財政対策債償還基金費が創設されたことにより、前年度と比較して単年度財政力指数が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ポイント下がり、３ヶ年平均財政力指数でも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緊急に必要な事業を峻別して投資的経費を抑制し、定員適正化計画に基づき採用計画を実施することで人件費を削減しながら、公共施設の適正配置（除却・統廃合）に取り組み、歳出の徹底的な見直しを図り、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20320</xdr:rowOff>
    </xdr:to>
    <xdr:cxnSp macro="">
      <xdr:nvCxnSpPr>
        <xdr:cNvPr id="62" name="直線コネクタ 61"/>
        <xdr:cNvCxnSpPr/>
      </xdr:nvCxnSpPr>
      <xdr:spPr>
        <a:xfrm flipV="1">
          <a:off x="4953000" y="611632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163847</xdr:rowOff>
    </xdr:from>
    <xdr:ext cx="762000" cy="259045"/>
    <xdr:sp macro="" textlink="">
      <xdr:nvSpPr>
        <xdr:cNvPr id="63"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20320</xdr:rowOff>
    </xdr:from>
    <xdr:to>
      <xdr:col>24</xdr:col>
      <xdr:colOff>12700</xdr:colOff>
      <xdr:row>44</xdr:row>
      <xdr:rowOff>20320</xdr:rowOff>
    </xdr:to>
    <xdr:cxnSp macro="">
      <xdr:nvCxnSpPr>
        <xdr:cNvPr id="64" name="直線コネクタ 63"/>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143510</xdr:rowOff>
    </xdr:to>
    <xdr:cxnSp macro="">
      <xdr:nvCxnSpPr>
        <xdr:cNvPr id="67" name="直線コネクタ 66"/>
        <xdr:cNvCxnSpPr/>
      </xdr:nvCxnSpPr>
      <xdr:spPr>
        <a:xfrm>
          <a:off x="4114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114317</xdr:rowOff>
    </xdr:from>
    <xdr:ext cx="762000" cy="259045"/>
    <xdr:sp macro="" textlink="">
      <xdr:nvSpPr>
        <xdr:cNvPr id="68"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69" name="フローチャート: 判断 68"/>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143510</xdr:rowOff>
    </xdr:to>
    <xdr:cxnSp macro="">
      <xdr:nvCxnSpPr>
        <xdr:cNvPr id="70" name="直線コネクタ 69"/>
        <xdr:cNvCxnSpPr/>
      </xdr:nvCxnSpPr>
      <xdr:spPr>
        <a:xfrm flipV="1">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119380</xdr:rowOff>
    </xdr:from>
    <xdr:to>
      <xdr:col>15</xdr:col>
      <xdr:colOff>133350</xdr:colOff>
      <xdr:row>43</xdr:row>
      <xdr:rowOff>49530</xdr:rowOff>
    </xdr:to>
    <xdr:sp macro="" textlink="">
      <xdr:nvSpPr>
        <xdr:cNvPr id="74" name="フローチャート: 判断 73"/>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75" name="テキスト ボックス 74"/>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119380</xdr:rowOff>
    </xdr:from>
    <xdr:to>
      <xdr:col>11</xdr:col>
      <xdr:colOff>82550</xdr:colOff>
      <xdr:row>43</xdr:row>
      <xdr:rowOff>49530</xdr:rowOff>
    </xdr:to>
    <xdr:sp macro="" textlink="">
      <xdr:nvSpPr>
        <xdr:cNvPr id="77" name="フローチャート: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79" name="フローチャート: 判断 78"/>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0" name="テキスト ボックス 79"/>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7"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87.6</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ったが、類似団体の平均値と比較すると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分子に当たる経常</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一般財源（歳出）の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は、令和</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年度実施の吉備庁舎大規模改修の起債の元利償還が始まったことにより増加した。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比率の分母にあたる経常一般財源（歳入）</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は、コロナ禍からの経済回復等による町税の増や、国の経済対策である普通交付税の増額により経常一般財源が増加し、比率が低くなった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も投資的経費に伴う地方</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り、繰上償還を実施するなど、経常</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35983</xdr:rowOff>
    </xdr:from>
    <xdr:to>
      <xdr:col>23</xdr:col>
      <xdr:colOff>133350</xdr:colOff>
      <xdr:row>62</xdr:row>
      <xdr:rowOff>61685</xdr:rowOff>
    </xdr:to>
    <xdr:cxnSp macro="">
      <xdr:nvCxnSpPr>
        <xdr:cNvPr id="127" name="直線コネクタ 126"/>
        <xdr:cNvCxnSpPr/>
      </xdr:nvCxnSpPr>
      <xdr:spPr>
        <a:xfrm flipV="1">
          <a:off x="4953000" y="10151533"/>
          <a:ext cx="0" cy="540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33762</xdr:rowOff>
    </xdr:from>
    <xdr:ext cx="762000" cy="259045"/>
    <xdr:sp macro="" textlink="">
      <xdr:nvSpPr>
        <xdr:cNvPr id="128" name="財政構造の弾力性最小値テキスト"/>
        <xdr:cNvSpPr txBox="1"/>
      </xdr:nvSpPr>
      <xdr:spPr>
        <a:xfrm>
          <a:off x="5041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61685</xdr:rowOff>
    </xdr:from>
    <xdr:to>
      <xdr:col>24</xdr:col>
      <xdr:colOff>12700</xdr:colOff>
      <xdr:row>62</xdr:row>
      <xdr:rowOff>61685</xdr:rowOff>
    </xdr:to>
    <xdr:cxnSp macro="">
      <xdr:nvCxnSpPr>
        <xdr:cNvPr id="129" name="直線コネクタ 128"/>
        <xdr:cNvCxnSpPr/>
      </xdr:nvCxnSpPr>
      <xdr:spPr>
        <a:xfrm>
          <a:off x="4864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122360</xdr:rowOff>
    </xdr:from>
    <xdr:ext cx="762000" cy="259045"/>
    <xdr:sp macro="" textlink="">
      <xdr:nvSpPr>
        <xdr:cNvPr id="130" name="財政構造の弾力性最大値テキスト"/>
        <xdr:cNvSpPr txBox="1"/>
      </xdr:nvSpPr>
      <xdr:spPr>
        <a:xfrm>
          <a:off x="5041900" y="9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35983</xdr:rowOff>
    </xdr:from>
    <xdr:to>
      <xdr:col>24</xdr:col>
      <xdr:colOff>12700</xdr:colOff>
      <xdr:row>59</xdr:row>
      <xdr:rowOff>35983</xdr:rowOff>
    </xdr:to>
    <xdr:cxnSp macro="">
      <xdr:nvCxnSpPr>
        <xdr:cNvPr id="131" name="直線コネクタ 130"/>
        <xdr:cNvCxnSpPr/>
      </xdr:nvCxnSpPr>
      <xdr:spPr>
        <a:xfrm>
          <a:off x="4864100" y="10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61685</xdr:rowOff>
    </xdr:from>
    <xdr:to>
      <xdr:col>23</xdr:col>
      <xdr:colOff>133350</xdr:colOff>
      <xdr:row>63</xdr:row>
      <xdr:rowOff>166007</xdr:rowOff>
    </xdr:to>
    <xdr:cxnSp macro="">
      <xdr:nvCxnSpPr>
        <xdr:cNvPr id="132" name="直線コネクタ 131"/>
        <xdr:cNvCxnSpPr/>
      </xdr:nvCxnSpPr>
      <xdr:spPr>
        <a:xfrm flipV="1">
          <a:off x="4114800" y="10691585"/>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83051</xdr:rowOff>
    </xdr:from>
    <xdr:ext cx="762000" cy="259045"/>
    <xdr:sp macro="" textlink="">
      <xdr:nvSpPr>
        <xdr:cNvPr id="133" name="財政構造の弾力性平均値テキスト"/>
        <xdr:cNvSpPr txBox="1"/>
      </xdr:nvSpPr>
      <xdr:spPr>
        <a:xfrm>
          <a:off x="5041900" y="10198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66524</xdr:rowOff>
    </xdr:from>
    <xdr:to>
      <xdr:col>23</xdr:col>
      <xdr:colOff>184150</xdr:colOff>
      <xdr:row>60</xdr:row>
      <xdr:rowOff>168124</xdr:rowOff>
    </xdr:to>
    <xdr:sp macro="" textlink="">
      <xdr:nvSpPr>
        <xdr:cNvPr id="134" name="フローチャート: 判断 133"/>
        <xdr:cNvSpPr/>
      </xdr:nvSpPr>
      <xdr:spPr>
        <a:xfrm>
          <a:off x="49022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66</xdr:row>
      <xdr:rowOff>7862</xdr:rowOff>
    </xdr:to>
    <xdr:cxnSp macro="">
      <xdr:nvCxnSpPr>
        <xdr:cNvPr id="135" name="直線コネクタ 134"/>
        <xdr:cNvCxnSpPr/>
      </xdr:nvCxnSpPr>
      <xdr:spPr>
        <a:xfrm flipV="1">
          <a:off x="3225800" y="1096735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149678</xdr:rowOff>
    </xdr:from>
    <xdr:to>
      <xdr:col>19</xdr:col>
      <xdr:colOff>184150</xdr:colOff>
      <xdr:row>64</xdr:row>
      <xdr:rowOff>79828</xdr:rowOff>
    </xdr:to>
    <xdr:sp macro="" textlink="">
      <xdr:nvSpPr>
        <xdr:cNvPr id="136" name="フローチャート: 判断 135"/>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37" name="テキスト ボックス 136"/>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167822</xdr:rowOff>
    </xdr:from>
    <xdr:to>
      <xdr:col>15</xdr:col>
      <xdr:colOff>82550</xdr:colOff>
      <xdr:row>66</xdr:row>
      <xdr:rowOff>7862</xdr:rowOff>
    </xdr:to>
    <xdr:cxnSp macro="">
      <xdr:nvCxnSpPr>
        <xdr:cNvPr id="138" name="直線コネクタ 137"/>
        <xdr:cNvCxnSpPr/>
      </xdr:nvCxnSpPr>
      <xdr:spPr>
        <a:xfrm>
          <a:off x="2336800" y="1131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15422</xdr:rowOff>
    </xdr:from>
    <xdr:to>
      <xdr:col>15</xdr:col>
      <xdr:colOff>133350</xdr:colOff>
      <xdr:row>67</xdr:row>
      <xdr:rowOff>117022</xdr:rowOff>
    </xdr:to>
    <xdr:sp macro="" textlink="">
      <xdr:nvSpPr>
        <xdr:cNvPr id="139" name="フローチャート: 判断 138"/>
        <xdr:cNvSpPr/>
      </xdr:nvSpPr>
      <xdr:spPr>
        <a:xfrm>
          <a:off x="3175000" y="11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101799</xdr:rowOff>
    </xdr:from>
    <xdr:ext cx="762000" cy="259045"/>
    <xdr:sp macro="" textlink="">
      <xdr:nvSpPr>
        <xdr:cNvPr id="140" name="テキスト ボックス 139"/>
        <xdr:cNvSpPr txBox="1"/>
      </xdr:nvSpPr>
      <xdr:spPr>
        <a:xfrm>
          <a:off x="2844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167822</xdr:rowOff>
    </xdr:to>
    <xdr:cxnSp macro="">
      <xdr:nvCxnSpPr>
        <xdr:cNvPr id="141" name="直線コネクタ 140"/>
        <xdr:cNvCxnSpPr/>
      </xdr:nvCxnSpPr>
      <xdr:spPr>
        <a:xfrm>
          <a:off x="1447800" y="1095586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3024</xdr:rowOff>
    </xdr:from>
    <xdr:to>
      <xdr:col>11</xdr:col>
      <xdr:colOff>82550</xdr:colOff>
      <xdr:row>66</xdr:row>
      <xdr:rowOff>104624</xdr:rowOff>
    </xdr:to>
    <xdr:sp macro="" textlink="">
      <xdr:nvSpPr>
        <xdr:cNvPr id="142" name="フローチャート: 判断 141"/>
        <xdr:cNvSpPr/>
      </xdr:nvSpPr>
      <xdr:spPr>
        <a:xfrm>
          <a:off x="2286000" y="113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89401</xdr:rowOff>
    </xdr:from>
    <xdr:ext cx="762000" cy="259045"/>
    <xdr:sp macro="" textlink="">
      <xdr:nvSpPr>
        <xdr:cNvPr id="143" name="テキスト ボックス 142"/>
        <xdr:cNvSpPr txBox="1"/>
      </xdr:nvSpPr>
      <xdr:spPr>
        <a:xfrm>
          <a:off x="1955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xdr:cNvSpPr/>
      </xdr:nvSpPr>
      <xdr:spPr>
        <a:xfrm>
          <a:off x="1397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xdr:cNvSpPr txBox="1"/>
      </xdr:nvSpPr>
      <xdr:spPr>
        <a:xfrm>
          <a:off x="1066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1" name="楕円 150"/>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78212</xdr:rowOff>
    </xdr:from>
    <xdr:ext cx="762000" cy="259045"/>
    <xdr:sp macro="" textlink="">
      <xdr:nvSpPr>
        <xdr:cNvPr id="152" name="財政構造の弾力性該当値テキスト"/>
        <xdr:cNvSpPr txBox="1"/>
      </xdr:nvSpPr>
      <xdr:spPr>
        <a:xfrm>
          <a:off x="5041900" y="105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3" name="楕円 152"/>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55534</xdr:rowOff>
    </xdr:from>
    <xdr:ext cx="736600" cy="259045"/>
    <xdr:sp macro="" textlink="">
      <xdr:nvSpPr>
        <xdr:cNvPr id="154" name="テキスト ボックス 153"/>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128512</xdr:rowOff>
    </xdr:from>
    <xdr:to>
      <xdr:col>15</xdr:col>
      <xdr:colOff>133350</xdr:colOff>
      <xdr:row>66</xdr:row>
      <xdr:rowOff>58662</xdr:rowOff>
    </xdr:to>
    <xdr:sp macro="" textlink="">
      <xdr:nvSpPr>
        <xdr:cNvPr id="155" name="楕円 154"/>
        <xdr:cNvSpPr/>
      </xdr:nvSpPr>
      <xdr:spPr>
        <a:xfrm>
          <a:off x="3175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68839</xdr:rowOff>
    </xdr:from>
    <xdr:ext cx="762000" cy="259045"/>
    <xdr:sp macro="" textlink="">
      <xdr:nvSpPr>
        <xdr:cNvPr id="156" name="テキスト ボックス 155"/>
        <xdr:cNvSpPr txBox="1"/>
      </xdr:nvSpPr>
      <xdr:spPr>
        <a:xfrm>
          <a:off x="2844800" y="110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57" name="楕円 156"/>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57349</xdr:rowOff>
    </xdr:from>
    <xdr:ext cx="762000" cy="259045"/>
    <xdr:sp macro="" textlink="">
      <xdr:nvSpPr>
        <xdr:cNvPr id="158" name="テキスト ボックス 157"/>
        <xdr:cNvSpPr txBox="1"/>
      </xdr:nvSpPr>
      <xdr:spPr>
        <a:xfrm>
          <a:off x="1955800" y="110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0" name="テキスト ボックス 159"/>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類似団体と比較して決算額が多額となっている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要因は、人口</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に対する職員数の割合が高</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ことが考えられ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地籍調査事業の推進による委託料が類似団体よりも多額であることや、保育所や小中学校のコロナ禍における換気対策のため、電気代・ガス代等が前年度より増加したことも決算額が増加した要因である。</a:t>
          </a:r>
          <a:endParaRPr kumimoji="0"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いた職員採用により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、新規事業を展開する際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既存事業の見直しや廃止を行い、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除却・</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統廃合）をすることで維持管理費など物件費の歳出抑制を図る。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45892</xdr:rowOff>
    </xdr:from>
    <xdr:to>
      <xdr:col>23</xdr:col>
      <xdr:colOff>133350</xdr:colOff>
      <xdr:row>89</xdr:row>
      <xdr:rowOff>113164</xdr:rowOff>
    </xdr:to>
    <xdr:cxnSp macro="">
      <xdr:nvCxnSpPr>
        <xdr:cNvPr id="192" name="直線コネクタ 191"/>
        <xdr:cNvCxnSpPr/>
      </xdr:nvCxnSpPr>
      <xdr:spPr>
        <a:xfrm flipV="1">
          <a:off x="4953000" y="13933342"/>
          <a:ext cx="0" cy="1438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85241</xdr:rowOff>
    </xdr:from>
    <xdr:ext cx="762000" cy="259045"/>
    <xdr:sp macro="" textlink="">
      <xdr:nvSpPr>
        <xdr:cNvPr id="193" name="人件費・物件費等の状況最小値テキスト"/>
        <xdr:cNvSpPr txBox="1"/>
      </xdr:nvSpPr>
      <xdr:spPr>
        <a:xfrm>
          <a:off x="5041900" y="1534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113164</xdr:rowOff>
    </xdr:from>
    <xdr:to>
      <xdr:col>24</xdr:col>
      <xdr:colOff>12700</xdr:colOff>
      <xdr:row>89</xdr:row>
      <xdr:rowOff>113164</xdr:rowOff>
    </xdr:to>
    <xdr:cxnSp macro="">
      <xdr:nvCxnSpPr>
        <xdr:cNvPr id="194" name="直線コネクタ 193"/>
        <xdr:cNvCxnSpPr/>
      </xdr:nvCxnSpPr>
      <xdr:spPr>
        <a:xfrm>
          <a:off x="4864100" y="153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132269</xdr:rowOff>
    </xdr:from>
    <xdr:ext cx="762000" cy="259045"/>
    <xdr:sp macro="" textlink="">
      <xdr:nvSpPr>
        <xdr:cNvPr id="195" name="人件費・物件費等の状況最大値テキスト"/>
        <xdr:cNvSpPr txBox="1"/>
      </xdr:nvSpPr>
      <xdr:spPr>
        <a:xfrm>
          <a:off x="5041900" y="1367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45892</xdr:rowOff>
    </xdr:from>
    <xdr:to>
      <xdr:col>24</xdr:col>
      <xdr:colOff>12700</xdr:colOff>
      <xdr:row>81</xdr:row>
      <xdr:rowOff>45892</xdr:rowOff>
    </xdr:to>
    <xdr:cxnSp macro="">
      <xdr:nvCxnSpPr>
        <xdr:cNvPr id="196" name="直線コネクタ 195"/>
        <xdr:cNvCxnSpPr/>
      </xdr:nvCxnSpPr>
      <xdr:spPr>
        <a:xfrm>
          <a:off x="4864100" y="13933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123425</xdr:rowOff>
    </xdr:from>
    <xdr:to>
      <xdr:col>23</xdr:col>
      <xdr:colOff>133350</xdr:colOff>
      <xdr:row>89</xdr:row>
      <xdr:rowOff>5941</xdr:rowOff>
    </xdr:to>
    <xdr:cxnSp macro="">
      <xdr:nvCxnSpPr>
        <xdr:cNvPr id="197" name="直線コネクタ 196"/>
        <xdr:cNvCxnSpPr/>
      </xdr:nvCxnSpPr>
      <xdr:spPr>
        <a:xfrm>
          <a:off x="4114800" y="15211025"/>
          <a:ext cx="8382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131219</xdr:rowOff>
    </xdr:from>
    <xdr:ext cx="762000" cy="259045"/>
    <xdr:sp macro="" textlink="">
      <xdr:nvSpPr>
        <xdr:cNvPr id="198" name="人件費・物件費等の状況平均値テキスト"/>
        <xdr:cNvSpPr txBox="1"/>
      </xdr:nvSpPr>
      <xdr:spPr>
        <a:xfrm>
          <a:off x="5041900" y="147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114692</xdr:rowOff>
    </xdr:from>
    <xdr:to>
      <xdr:col>23</xdr:col>
      <xdr:colOff>184150</xdr:colOff>
      <xdr:row>87</xdr:row>
      <xdr:rowOff>44842</xdr:rowOff>
    </xdr:to>
    <xdr:sp macro="" textlink="">
      <xdr:nvSpPr>
        <xdr:cNvPr id="199" name="フローチャート: 判断 198"/>
        <xdr:cNvSpPr/>
      </xdr:nvSpPr>
      <xdr:spPr>
        <a:xfrm>
          <a:off x="4902200" y="148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65134</xdr:rowOff>
    </xdr:from>
    <xdr:to>
      <xdr:col>19</xdr:col>
      <xdr:colOff>133350</xdr:colOff>
      <xdr:row>88</xdr:row>
      <xdr:rowOff>123425</xdr:rowOff>
    </xdr:to>
    <xdr:cxnSp macro="">
      <xdr:nvCxnSpPr>
        <xdr:cNvPr id="200" name="直線コネクタ 199"/>
        <xdr:cNvCxnSpPr/>
      </xdr:nvCxnSpPr>
      <xdr:spPr>
        <a:xfrm>
          <a:off x="3225800" y="15152734"/>
          <a:ext cx="889000" cy="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168647</xdr:rowOff>
    </xdr:from>
    <xdr:to>
      <xdr:col>19</xdr:col>
      <xdr:colOff>184150</xdr:colOff>
      <xdr:row>86</xdr:row>
      <xdr:rowOff>98797</xdr:rowOff>
    </xdr:to>
    <xdr:sp macro="" textlink="">
      <xdr:nvSpPr>
        <xdr:cNvPr id="201" name="フローチャート: 判断 200"/>
        <xdr:cNvSpPr/>
      </xdr:nvSpPr>
      <xdr:spPr>
        <a:xfrm>
          <a:off x="4064000" y="147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108974</xdr:rowOff>
    </xdr:from>
    <xdr:ext cx="736600" cy="259045"/>
    <xdr:sp macro="" textlink="">
      <xdr:nvSpPr>
        <xdr:cNvPr id="202" name="テキスト ボックス 201"/>
        <xdr:cNvSpPr txBox="1"/>
      </xdr:nvSpPr>
      <xdr:spPr>
        <a:xfrm>
          <a:off x="3733800" y="145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22079</xdr:rowOff>
    </xdr:from>
    <xdr:to>
      <xdr:col>15</xdr:col>
      <xdr:colOff>82550</xdr:colOff>
      <xdr:row>88</xdr:row>
      <xdr:rowOff>65134</xdr:rowOff>
    </xdr:to>
    <xdr:cxnSp macro="">
      <xdr:nvCxnSpPr>
        <xdr:cNvPr id="203" name="直線コネクタ 202"/>
        <xdr:cNvCxnSpPr/>
      </xdr:nvCxnSpPr>
      <xdr:spPr>
        <a:xfrm>
          <a:off x="2336800" y="15109679"/>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163666</xdr:rowOff>
    </xdr:from>
    <xdr:to>
      <xdr:col>15</xdr:col>
      <xdr:colOff>133350</xdr:colOff>
      <xdr:row>86</xdr:row>
      <xdr:rowOff>93816</xdr:rowOff>
    </xdr:to>
    <xdr:sp macro="" textlink="">
      <xdr:nvSpPr>
        <xdr:cNvPr id="204" name="フローチャート: 判断 203"/>
        <xdr:cNvSpPr/>
      </xdr:nvSpPr>
      <xdr:spPr>
        <a:xfrm>
          <a:off x="3175000" y="1473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103993</xdr:rowOff>
    </xdr:from>
    <xdr:ext cx="762000" cy="259045"/>
    <xdr:sp macro="" textlink="">
      <xdr:nvSpPr>
        <xdr:cNvPr id="205" name="テキスト ボックス 204"/>
        <xdr:cNvSpPr txBox="1"/>
      </xdr:nvSpPr>
      <xdr:spPr>
        <a:xfrm>
          <a:off x="2844800" y="1450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54265</xdr:rowOff>
    </xdr:from>
    <xdr:to>
      <xdr:col>11</xdr:col>
      <xdr:colOff>31750</xdr:colOff>
      <xdr:row>88</xdr:row>
      <xdr:rowOff>22079</xdr:rowOff>
    </xdr:to>
    <xdr:cxnSp macro="">
      <xdr:nvCxnSpPr>
        <xdr:cNvPr id="206" name="直線コネクタ 205"/>
        <xdr:cNvCxnSpPr/>
      </xdr:nvCxnSpPr>
      <xdr:spPr>
        <a:xfrm>
          <a:off x="1447800" y="14970415"/>
          <a:ext cx="8890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103772</xdr:rowOff>
    </xdr:from>
    <xdr:to>
      <xdr:col>11</xdr:col>
      <xdr:colOff>82550</xdr:colOff>
      <xdr:row>86</xdr:row>
      <xdr:rowOff>33922</xdr:rowOff>
    </xdr:to>
    <xdr:sp macro="" textlink="">
      <xdr:nvSpPr>
        <xdr:cNvPr id="207" name="フローチャート: 判断 206"/>
        <xdr:cNvSpPr/>
      </xdr:nvSpPr>
      <xdr:spPr>
        <a:xfrm>
          <a:off x="2286000" y="146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44099</xdr:rowOff>
    </xdr:from>
    <xdr:ext cx="762000" cy="259045"/>
    <xdr:sp macro="" textlink="">
      <xdr:nvSpPr>
        <xdr:cNvPr id="208" name="テキスト ボックス 207"/>
        <xdr:cNvSpPr txBox="1"/>
      </xdr:nvSpPr>
      <xdr:spPr>
        <a:xfrm>
          <a:off x="1955800" y="1444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35328</xdr:rowOff>
    </xdr:from>
    <xdr:to>
      <xdr:col>7</xdr:col>
      <xdr:colOff>31750</xdr:colOff>
      <xdr:row>85</xdr:row>
      <xdr:rowOff>136928</xdr:rowOff>
    </xdr:to>
    <xdr:sp macro="" textlink="">
      <xdr:nvSpPr>
        <xdr:cNvPr id="209" name="フローチャート: 判断 208"/>
        <xdr:cNvSpPr/>
      </xdr:nvSpPr>
      <xdr:spPr>
        <a:xfrm>
          <a:off x="1397000" y="14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147105</xdr:rowOff>
    </xdr:from>
    <xdr:ext cx="762000" cy="259045"/>
    <xdr:sp macro="" textlink="">
      <xdr:nvSpPr>
        <xdr:cNvPr id="210" name="テキスト ボックス 209"/>
        <xdr:cNvSpPr txBox="1"/>
      </xdr:nvSpPr>
      <xdr:spPr>
        <a:xfrm>
          <a:off x="1066800" y="143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126591</xdr:rowOff>
    </xdr:from>
    <xdr:to>
      <xdr:col>23</xdr:col>
      <xdr:colOff>184150</xdr:colOff>
      <xdr:row>89</xdr:row>
      <xdr:rowOff>56741</xdr:rowOff>
    </xdr:to>
    <xdr:sp macro="" textlink="">
      <xdr:nvSpPr>
        <xdr:cNvPr id="216" name="楕円 215"/>
        <xdr:cNvSpPr/>
      </xdr:nvSpPr>
      <xdr:spPr>
        <a:xfrm>
          <a:off x="4902200" y="152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22468</xdr:rowOff>
    </xdr:from>
    <xdr:ext cx="762000" cy="259045"/>
    <xdr:sp macro="" textlink="">
      <xdr:nvSpPr>
        <xdr:cNvPr id="217" name="人件費・物件費等の状況該当値テキスト"/>
        <xdr:cNvSpPr txBox="1"/>
      </xdr:nvSpPr>
      <xdr:spPr>
        <a:xfrm>
          <a:off x="5041900" y="151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72625</xdr:rowOff>
    </xdr:from>
    <xdr:to>
      <xdr:col>19</xdr:col>
      <xdr:colOff>184150</xdr:colOff>
      <xdr:row>89</xdr:row>
      <xdr:rowOff>2775</xdr:rowOff>
    </xdr:to>
    <xdr:sp macro="" textlink="">
      <xdr:nvSpPr>
        <xdr:cNvPr id="218" name="楕円 217"/>
        <xdr:cNvSpPr/>
      </xdr:nvSpPr>
      <xdr:spPr>
        <a:xfrm>
          <a:off x="4064000" y="151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159002</xdr:rowOff>
    </xdr:from>
    <xdr:ext cx="736600" cy="259045"/>
    <xdr:sp macro="" textlink="">
      <xdr:nvSpPr>
        <xdr:cNvPr id="219" name="テキスト ボックス 218"/>
        <xdr:cNvSpPr txBox="1"/>
      </xdr:nvSpPr>
      <xdr:spPr>
        <a:xfrm>
          <a:off x="3733800" y="1524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14334</xdr:rowOff>
    </xdr:from>
    <xdr:to>
      <xdr:col>15</xdr:col>
      <xdr:colOff>133350</xdr:colOff>
      <xdr:row>88</xdr:row>
      <xdr:rowOff>115934</xdr:rowOff>
    </xdr:to>
    <xdr:sp macro="" textlink="">
      <xdr:nvSpPr>
        <xdr:cNvPr id="220" name="楕円 219"/>
        <xdr:cNvSpPr/>
      </xdr:nvSpPr>
      <xdr:spPr>
        <a:xfrm>
          <a:off x="3175000" y="151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100711</xdr:rowOff>
    </xdr:from>
    <xdr:ext cx="762000" cy="259045"/>
    <xdr:sp macro="" textlink="">
      <xdr:nvSpPr>
        <xdr:cNvPr id="221" name="テキスト ボックス 220"/>
        <xdr:cNvSpPr txBox="1"/>
      </xdr:nvSpPr>
      <xdr:spPr>
        <a:xfrm>
          <a:off x="2844800" y="151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142729</xdr:rowOff>
    </xdr:from>
    <xdr:to>
      <xdr:col>11</xdr:col>
      <xdr:colOff>82550</xdr:colOff>
      <xdr:row>88</xdr:row>
      <xdr:rowOff>72879</xdr:rowOff>
    </xdr:to>
    <xdr:sp macro="" textlink="">
      <xdr:nvSpPr>
        <xdr:cNvPr id="222" name="楕円 221"/>
        <xdr:cNvSpPr/>
      </xdr:nvSpPr>
      <xdr:spPr>
        <a:xfrm>
          <a:off x="2286000" y="150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57656</xdr:rowOff>
    </xdr:from>
    <xdr:ext cx="762000" cy="259045"/>
    <xdr:sp macro="" textlink="">
      <xdr:nvSpPr>
        <xdr:cNvPr id="223" name="テキスト ボックス 222"/>
        <xdr:cNvSpPr txBox="1"/>
      </xdr:nvSpPr>
      <xdr:spPr>
        <a:xfrm>
          <a:off x="1955800" y="1514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3465</xdr:rowOff>
    </xdr:from>
    <xdr:to>
      <xdr:col>7</xdr:col>
      <xdr:colOff>31750</xdr:colOff>
      <xdr:row>87</xdr:row>
      <xdr:rowOff>105065</xdr:rowOff>
    </xdr:to>
    <xdr:sp macro="" textlink="">
      <xdr:nvSpPr>
        <xdr:cNvPr id="224" name="楕円 223"/>
        <xdr:cNvSpPr/>
      </xdr:nvSpPr>
      <xdr:spPr>
        <a:xfrm>
          <a:off x="1397000" y="14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89842</xdr:rowOff>
    </xdr:from>
    <xdr:ext cx="762000" cy="259045"/>
    <xdr:sp macro="" textlink="">
      <xdr:nvSpPr>
        <xdr:cNvPr id="225" name="テキスト ボックス 224"/>
        <xdr:cNvSpPr txBox="1"/>
      </xdr:nvSpPr>
      <xdr:spPr>
        <a:xfrm>
          <a:off x="1066800" y="150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今後も人事院勧告や県人事委員会勧告を踏まえ、民間の給与水準との均衡を図るとともに、より一層住民の理解が得られるよう、その他の諸手当を含めた給与制度全般について必要な適正化を実施していく。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6" name="直線コネクタ 255"/>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3" name="フローチャート: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132443</xdr:rowOff>
    </xdr:to>
    <xdr:cxnSp macro="">
      <xdr:nvCxnSpPr>
        <xdr:cNvPr id="264" name="直線コネクタ 263"/>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5" name="フローチャート: 判断 264"/>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66" name="テキスト ボックス 265"/>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132443</xdr:rowOff>
    </xdr:to>
    <xdr:cxnSp macro="">
      <xdr:nvCxnSpPr>
        <xdr:cNvPr id="267" name="直線コネクタ 266"/>
        <xdr:cNvCxnSpPr/>
      </xdr:nvCxnSpPr>
      <xdr:spPr>
        <a:xfrm>
          <a:off x="14401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8" name="フローチャート: 判断 267"/>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9" name="テキスト ボックス 268"/>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63500</xdr:rowOff>
    </xdr:to>
    <xdr:cxnSp macro="">
      <xdr:nvCxnSpPr>
        <xdr:cNvPr id="270" name="直線コネクタ 269"/>
        <xdr:cNvCxnSpPr/>
      </xdr:nvCxnSpPr>
      <xdr:spPr>
        <a:xfrm>
          <a:off x="13512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71" name="フローチャート: 判断 270"/>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2" name="テキスト ボックス 271"/>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3" name="フローチャート: 判断 272"/>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4" name="テキスト ボックス 273"/>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168020</xdr:rowOff>
    </xdr:from>
    <xdr:ext cx="762000" cy="259045"/>
    <xdr:sp macro="" textlink="">
      <xdr:nvSpPr>
        <xdr:cNvPr id="285" name="テキスト ボックス 284"/>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99077</xdr:rowOff>
    </xdr:from>
    <xdr:ext cx="762000" cy="259045"/>
    <xdr:sp macro="" textlink="">
      <xdr:nvSpPr>
        <xdr:cNvPr id="287" name="テキスト ボックス 286"/>
        <xdr:cNvSpPr txBox="1"/>
      </xdr:nvSpPr>
      <xdr:spPr>
        <a:xfrm>
          <a:off x="14020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8" name="楕円 28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99077</xdr:rowOff>
    </xdr:from>
    <xdr:ext cx="762000" cy="259045"/>
    <xdr:sp macro="" textlink="">
      <xdr:nvSpPr>
        <xdr:cNvPr id="289" name="テキスト ボックス 288"/>
        <xdr:cNvSpPr txBox="1"/>
      </xdr:nvSpPr>
      <xdr:spPr>
        <a:xfrm>
          <a:off x="13131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類似団体と比較して職員数が多い要因は、消防本部・消防署を一部事務組合ではなく町が設置しており消防職員を含めた定員管理を行っているからであり、消防部門を除くと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降、一般事務職については重複・点在していた課や室、事務事業を順次整理・統合し、また、技能労務職については民間委託等の導入により職員の削減に努めてきたところである。今後も職員の適正配置に努めるとともに、多様な住民サービスに対応するため事務事業の統廃合を行い、効率の良い組織体制を整え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68</xdr:row>
      <xdr:rowOff>25763</xdr:rowOff>
    </xdr:to>
    <xdr:cxnSp macro="">
      <xdr:nvCxnSpPr>
        <xdr:cNvPr id="321" name="直線コネクタ 320"/>
        <xdr:cNvCxnSpPr/>
      </xdr:nvCxnSpPr>
      <xdr:spPr>
        <a:xfrm flipV="1">
          <a:off x="17018000" y="1006420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169290</xdr:rowOff>
    </xdr:from>
    <xdr:ext cx="762000" cy="259045"/>
    <xdr:sp macro="" textlink="">
      <xdr:nvSpPr>
        <xdr:cNvPr id="32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25763</xdr:rowOff>
    </xdr:from>
    <xdr:to>
      <xdr:col>81</xdr:col>
      <xdr:colOff>133350</xdr:colOff>
      <xdr:row>68</xdr:row>
      <xdr:rowOff>25763</xdr:rowOff>
    </xdr:to>
    <xdr:cxnSp macro="">
      <xdr:nvCxnSpPr>
        <xdr:cNvPr id="323" name="直線コネクタ 32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166188</xdr:rowOff>
    </xdr:from>
    <xdr:to>
      <xdr:col>81</xdr:col>
      <xdr:colOff>44450</xdr:colOff>
      <xdr:row>68</xdr:row>
      <xdr:rowOff>25763</xdr:rowOff>
    </xdr:to>
    <xdr:cxnSp macro="">
      <xdr:nvCxnSpPr>
        <xdr:cNvPr id="326" name="直線コネクタ 325"/>
        <xdr:cNvCxnSpPr/>
      </xdr:nvCxnSpPr>
      <xdr:spPr>
        <a:xfrm>
          <a:off x="16179800" y="1165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53357</xdr:rowOff>
    </xdr:from>
    <xdr:ext cx="762000" cy="259045"/>
    <xdr:sp macro="" textlink="">
      <xdr:nvSpPr>
        <xdr:cNvPr id="327" name="定員管理の状況平均値テキスト"/>
        <xdr:cNvSpPr txBox="1"/>
      </xdr:nvSpPr>
      <xdr:spPr>
        <a:xfrm>
          <a:off x="17106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28" name="フローチャート: 判断 327"/>
        <xdr:cNvSpPr/>
      </xdr:nvSpPr>
      <xdr:spPr>
        <a:xfrm>
          <a:off x="16967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166188</xdr:rowOff>
    </xdr:from>
    <xdr:to>
      <xdr:col>77</xdr:col>
      <xdr:colOff>44450</xdr:colOff>
      <xdr:row>68</xdr:row>
      <xdr:rowOff>25763</xdr:rowOff>
    </xdr:to>
    <xdr:cxnSp macro="">
      <xdr:nvCxnSpPr>
        <xdr:cNvPr id="329" name="直線コネクタ 328"/>
        <xdr:cNvCxnSpPr/>
      </xdr:nvCxnSpPr>
      <xdr:spPr>
        <a:xfrm flipV="1">
          <a:off x="15290800" y="1165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153126</xdr:rowOff>
    </xdr:from>
    <xdr:to>
      <xdr:col>77</xdr:col>
      <xdr:colOff>95250</xdr:colOff>
      <xdr:row>64</xdr:row>
      <xdr:rowOff>83276</xdr:rowOff>
    </xdr:to>
    <xdr:sp macro="" textlink="">
      <xdr:nvSpPr>
        <xdr:cNvPr id="330" name="フローチャート: 判断 329"/>
        <xdr:cNvSpPr/>
      </xdr:nvSpPr>
      <xdr:spPr>
        <a:xfrm>
          <a:off x="16129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93453</xdr:rowOff>
    </xdr:from>
    <xdr:ext cx="736600" cy="259045"/>
    <xdr:sp macro="" textlink="">
      <xdr:nvSpPr>
        <xdr:cNvPr id="331" name="テキスト ボックス 330"/>
        <xdr:cNvSpPr txBox="1"/>
      </xdr:nvSpPr>
      <xdr:spPr>
        <a:xfrm>
          <a:off x="15798800" y="1072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68</xdr:row>
      <xdr:rowOff>25763</xdr:rowOff>
    </xdr:from>
    <xdr:to>
      <xdr:col>72</xdr:col>
      <xdr:colOff>203200</xdr:colOff>
      <xdr:row>68</xdr:row>
      <xdr:rowOff>36104</xdr:rowOff>
    </xdr:to>
    <xdr:cxnSp macro="">
      <xdr:nvCxnSpPr>
        <xdr:cNvPr id="332" name="直線コネクタ 331"/>
        <xdr:cNvCxnSpPr/>
      </xdr:nvCxnSpPr>
      <xdr:spPr>
        <a:xfrm flipV="1">
          <a:off x="14401800" y="116843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45538</xdr:rowOff>
    </xdr:from>
    <xdr:to>
      <xdr:col>73</xdr:col>
      <xdr:colOff>44450</xdr:colOff>
      <xdr:row>66</xdr:row>
      <xdr:rowOff>147138</xdr:rowOff>
    </xdr:to>
    <xdr:sp macro="" textlink="">
      <xdr:nvSpPr>
        <xdr:cNvPr id="333" name="フローチャート: 判断 332"/>
        <xdr:cNvSpPr/>
      </xdr:nvSpPr>
      <xdr:spPr>
        <a:xfrm>
          <a:off x="15240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157315</xdr:rowOff>
    </xdr:from>
    <xdr:ext cx="762000" cy="259045"/>
    <xdr:sp macro="" textlink="">
      <xdr:nvSpPr>
        <xdr:cNvPr id="334" name="テキスト ボックス 333"/>
        <xdr:cNvSpPr txBox="1"/>
      </xdr:nvSpPr>
      <xdr:spPr>
        <a:xfrm>
          <a:off x="14909800" y="111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68</xdr:row>
      <xdr:rowOff>22316</xdr:rowOff>
    </xdr:from>
    <xdr:to>
      <xdr:col>68</xdr:col>
      <xdr:colOff>152400</xdr:colOff>
      <xdr:row>68</xdr:row>
      <xdr:rowOff>36104</xdr:rowOff>
    </xdr:to>
    <xdr:cxnSp macro="">
      <xdr:nvCxnSpPr>
        <xdr:cNvPr id="335" name="直線コネクタ 334"/>
        <xdr:cNvCxnSpPr/>
      </xdr:nvCxnSpPr>
      <xdr:spPr>
        <a:xfrm>
          <a:off x="13512800" y="116809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7620</xdr:rowOff>
    </xdr:from>
    <xdr:to>
      <xdr:col>68</xdr:col>
      <xdr:colOff>203200</xdr:colOff>
      <xdr:row>66</xdr:row>
      <xdr:rowOff>109220</xdr:rowOff>
    </xdr:to>
    <xdr:sp macro="" textlink="">
      <xdr:nvSpPr>
        <xdr:cNvPr id="336" name="フローチャート: 判断 335"/>
        <xdr:cNvSpPr/>
      </xdr:nvSpPr>
      <xdr:spPr>
        <a:xfrm>
          <a:off x="14351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119397</xdr:rowOff>
    </xdr:from>
    <xdr:ext cx="762000" cy="259045"/>
    <xdr:sp macro="" textlink="">
      <xdr:nvSpPr>
        <xdr:cNvPr id="337" name="テキスト ボックス 336"/>
        <xdr:cNvSpPr txBox="1"/>
      </xdr:nvSpPr>
      <xdr:spPr>
        <a:xfrm>
          <a:off x="14020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17962</xdr:rowOff>
    </xdr:from>
    <xdr:to>
      <xdr:col>64</xdr:col>
      <xdr:colOff>152400</xdr:colOff>
      <xdr:row>66</xdr:row>
      <xdr:rowOff>119562</xdr:rowOff>
    </xdr:to>
    <xdr:sp macro="" textlink="">
      <xdr:nvSpPr>
        <xdr:cNvPr id="338" name="フローチャート: 判断 337"/>
        <xdr:cNvSpPr/>
      </xdr:nvSpPr>
      <xdr:spPr>
        <a:xfrm>
          <a:off x="13462000" y="113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129739</xdr:rowOff>
    </xdr:from>
    <xdr:ext cx="762000" cy="259045"/>
    <xdr:sp macro="" textlink="">
      <xdr:nvSpPr>
        <xdr:cNvPr id="339" name="テキスト ボックス 338"/>
        <xdr:cNvSpPr txBox="1"/>
      </xdr:nvSpPr>
      <xdr:spPr>
        <a:xfrm>
          <a:off x="13131800" y="1110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146413</xdr:rowOff>
    </xdr:from>
    <xdr:to>
      <xdr:col>81</xdr:col>
      <xdr:colOff>95250</xdr:colOff>
      <xdr:row>68</xdr:row>
      <xdr:rowOff>76563</xdr:rowOff>
    </xdr:to>
    <xdr:sp macro="" textlink="">
      <xdr:nvSpPr>
        <xdr:cNvPr id="345" name="楕円 344"/>
        <xdr:cNvSpPr/>
      </xdr:nvSpPr>
      <xdr:spPr>
        <a:xfrm>
          <a:off x="169672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42290</xdr:rowOff>
    </xdr:from>
    <xdr:ext cx="762000" cy="259045"/>
    <xdr:sp macro="" textlink="">
      <xdr:nvSpPr>
        <xdr:cNvPr id="346" name="定員管理の状況該当値テキスト"/>
        <xdr:cNvSpPr txBox="1"/>
      </xdr:nvSpPr>
      <xdr:spPr>
        <a:xfrm>
          <a:off x="17106900" y="115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115388</xdr:rowOff>
    </xdr:from>
    <xdr:to>
      <xdr:col>77</xdr:col>
      <xdr:colOff>95250</xdr:colOff>
      <xdr:row>68</xdr:row>
      <xdr:rowOff>45538</xdr:rowOff>
    </xdr:to>
    <xdr:sp macro="" textlink="">
      <xdr:nvSpPr>
        <xdr:cNvPr id="347" name="楕円 346"/>
        <xdr:cNvSpPr/>
      </xdr:nvSpPr>
      <xdr:spPr>
        <a:xfrm>
          <a:off x="16129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30315</xdr:rowOff>
    </xdr:from>
    <xdr:ext cx="736600" cy="259045"/>
    <xdr:sp macro="" textlink="">
      <xdr:nvSpPr>
        <xdr:cNvPr id="348" name="テキスト ボックス 347"/>
        <xdr:cNvSpPr txBox="1"/>
      </xdr:nvSpPr>
      <xdr:spPr>
        <a:xfrm>
          <a:off x="15798800" y="1168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146413</xdr:rowOff>
    </xdr:from>
    <xdr:to>
      <xdr:col>73</xdr:col>
      <xdr:colOff>44450</xdr:colOff>
      <xdr:row>68</xdr:row>
      <xdr:rowOff>76563</xdr:rowOff>
    </xdr:to>
    <xdr:sp macro="" textlink="">
      <xdr:nvSpPr>
        <xdr:cNvPr id="349" name="楕円 348"/>
        <xdr:cNvSpPr/>
      </xdr:nvSpPr>
      <xdr:spPr>
        <a:xfrm>
          <a:off x="152400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61340</xdr:rowOff>
    </xdr:from>
    <xdr:ext cx="762000" cy="259045"/>
    <xdr:sp macro="" textlink="">
      <xdr:nvSpPr>
        <xdr:cNvPr id="350" name="テキスト ボックス 349"/>
        <xdr:cNvSpPr txBox="1"/>
      </xdr:nvSpPr>
      <xdr:spPr>
        <a:xfrm>
          <a:off x="14909800" y="1171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156754</xdr:rowOff>
    </xdr:from>
    <xdr:to>
      <xdr:col>68</xdr:col>
      <xdr:colOff>203200</xdr:colOff>
      <xdr:row>68</xdr:row>
      <xdr:rowOff>86904</xdr:rowOff>
    </xdr:to>
    <xdr:sp macro="" textlink="">
      <xdr:nvSpPr>
        <xdr:cNvPr id="351" name="楕円 350"/>
        <xdr:cNvSpPr/>
      </xdr:nvSpPr>
      <xdr:spPr>
        <a:xfrm>
          <a:off x="14351000" y="11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71681</xdr:rowOff>
    </xdr:from>
    <xdr:ext cx="762000" cy="259045"/>
    <xdr:sp macro="" textlink="">
      <xdr:nvSpPr>
        <xdr:cNvPr id="352" name="テキスト ボックス 351"/>
        <xdr:cNvSpPr txBox="1"/>
      </xdr:nvSpPr>
      <xdr:spPr>
        <a:xfrm>
          <a:off x="14020800" y="1173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142966</xdr:rowOff>
    </xdr:from>
    <xdr:to>
      <xdr:col>64</xdr:col>
      <xdr:colOff>152400</xdr:colOff>
      <xdr:row>68</xdr:row>
      <xdr:rowOff>73116</xdr:rowOff>
    </xdr:to>
    <xdr:sp macro="" textlink="">
      <xdr:nvSpPr>
        <xdr:cNvPr id="353" name="楕円 352"/>
        <xdr:cNvSpPr/>
      </xdr:nvSpPr>
      <xdr:spPr>
        <a:xfrm>
          <a:off x="13462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57893</xdr:rowOff>
    </xdr:from>
    <xdr:ext cx="762000" cy="259045"/>
    <xdr:sp macro="" textlink="">
      <xdr:nvSpPr>
        <xdr:cNvPr id="354" name="テキスト ボックス 353"/>
        <xdr:cNvSpPr txBox="1"/>
      </xdr:nvSpPr>
      <xdr:spPr>
        <a:xfrm>
          <a:off x="13131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本年度実質公債費比率は、令和元年度からの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カ年平均で、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ポイント下がった。なお、単年度比率は、令和元年度は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％である。比率が改善した要因は、令和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年度の普通交付税が再算定等の影響により前年度比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393,830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千円と大幅に増加したことによるものである。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今後も更なる比率の改善に向け、計画的な地方債発行や繰上償還を実施し、より一層の健全化に努めていく。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43</xdr:row>
      <xdr:rowOff>155575</xdr:rowOff>
    </xdr:to>
    <xdr:cxnSp macro="">
      <xdr:nvCxnSpPr>
        <xdr:cNvPr id="384" name="直線コネクタ 383"/>
        <xdr:cNvCxnSpPr/>
      </xdr:nvCxnSpPr>
      <xdr:spPr>
        <a:xfrm flipV="1">
          <a:off x="17018000" y="6341533"/>
          <a:ext cx="0" cy="1186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8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6" name="直線コネクタ 38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7"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8" name="直線コネクタ 387"/>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155575</xdr:rowOff>
    </xdr:from>
    <xdr:to>
      <xdr:col>81</xdr:col>
      <xdr:colOff>44450</xdr:colOff>
      <xdr:row>44</xdr:row>
      <xdr:rowOff>44450</xdr:rowOff>
    </xdr:to>
    <xdr:cxnSp macro="">
      <xdr:nvCxnSpPr>
        <xdr:cNvPr id="389" name="直線コネクタ 388"/>
        <xdr:cNvCxnSpPr/>
      </xdr:nvCxnSpPr>
      <xdr:spPr>
        <a:xfrm flipV="1">
          <a:off x="16179800" y="75279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132944</xdr:rowOff>
    </xdr:from>
    <xdr:ext cx="762000" cy="259045"/>
    <xdr:sp macro="" textlink="">
      <xdr:nvSpPr>
        <xdr:cNvPr id="390"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1" name="フローチャート: 判断 390"/>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124883</xdr:rowOff>
    </xdr:to>
    <xdr:cxnSp macro="">
      <xdr:nvCxnSpPr>
        <xdr:cNvPr id="392" name="直線コネクタ 391"/>
        <xdr:cNvCxnSpPr/>
      </xdr:nvCxnSpPr>
      <xdr:spPr>
        <a:xfrm flipV="1">
          <a:off x="15290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93" name="フローチャート: 判断 39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4" name="テキスト ボックス 393"/>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124883</xdr:rowOff>
    </xdr:to>
    <xdr:cxnSp macro="">
      <xdr:nvCxnSpPr>
        <xdr:cNvPr id="395" name="直線コネクタ 394"/>
        <xdr:cNvCxnSpPr/>
      </xdr:nvCxnSpPr>
      <xdr:spPr>
        <a:xfrm>
          <a:off x="14401800" y="750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6" name="フローチャート: 判断 395"/>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7" name="テキスト ボックス 396"/>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45508</xdr:rowOff>
    </xdr:from>
    <xdr:to>
      <xdr:col>68</xdr:col>
      <xdr:colOff>152400</xdr:colOff>
      <xdr:row>43</xdr:row>
      <xdr:rowOff>135467</xdr:rowOff>
    </xdr:to>
    <xdr:cxnSp macro="">
      <xdr:nvCxnSpPr>
        <xdr:cNvPr id="398" name="直線コネクタ 397"/>
        <xdr:cNvCxnSpPr/>
      </xdr:nvCxnSpPr>
      <xdr:spPr>
        <a:xfrm>
          <a:off x="13512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99" name="フローチャート: 判断 398"/>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0" name="テキスト ボックス 39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401" name="フローチャート: 判断 400"/>
        <xdr:cNvSpPr/>
      </xdr:nvSpPr>
      <xdr:spPr>
        <a:xfrm>
          <a:off x="13462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47219</xdr:rowOff>
    </xdr:from>
    <xdr:ext cx="762000" cy="259045"/>
    <xdr:sp macro="" textlink="">
      <xdr:nvSpPr>
        <xdr:cNvPr id="402" name="テキスト ボックス 401"/>
        <xdr:cNvSpPr txBox="1"/>
      </xdr:nvSpPr>
      <xdr:spPr>
        <a:xfrm>
          <a:off x="13131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104775</xdr:rowOff>
    </xdr:from>
    <xdr:to>
      <xdr:col>81</xdr:col>
      <xdr:colOff>95250</xdr:colOff>
      <xdr:row>44</xdr:row>
      <xdr:rowOff>34925</xdr:rowOff>
    </xdr:to>
    <xdr:sp macro="" textlink="">
      <xdr:nvSpPr>
        <xdr:cNvPr id="408" name="楕円 407"/>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652</xdr:rowOff>
    </xdr:from>
    <xdr:ext cx="762000" cy="259045"/>
    <xdr:sp macro="" textlink="">
      <xdr:nvSpPr>
        <xdr:cNvPr id="409"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10" name="楕円 409"/>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11" name="テキスト ボックス 410"/>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12" name="楕円 411"/>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13" name="テキスト ボックス 412"/>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4" name="楕円 41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5" name="テキスト ボックス 41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166158</xdr:rowOff>
    </xdr:from>
    <xdr:to>
      <xdr:col>64</xdr:col>
      <xdr:colOff>152400</xdr:colOff>
      <xdr:row>42</xdr:row>
      <xdr:rowOff>96308</xdr:rowOff>
    </xdr:to>
    <xdr:sp macro="" textlink="">
      <xdr:nvSpPr>
        <xdr:cNvPr id="416" name="楕円 415"/>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81085</xdr:rowOff>
    </xdr:from>
    <xdr:ext cx="762000" cy="259045"/>
    <xdr:sp macro="" textlink="">
      <xdr:nvSpPr>
        <xdr:cNvPr id="417" name="テキスト ボックス 416"/>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将来負担比率は、前年度は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が、本年度は比率は発生していない。要因は、当町が構成団体の一つである一部事務組合の大型事業に係る新規起債の発行により将来負担額が増加したものの、それ以上に当町の地方債現在高が減少したこと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当該一部事務組合の事業が続くことから、比率が上昇する要因はあるが、当町としては、計画的な事業の実施により交付税措置の少ない地方債の発行抑制に努め、交付税措置の有利な地方債を活用することにより、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135043</xdr:rowOff>
    </xdr:to>
    <xdr:cxnSp macro="">
      <xdr:nvCxnSpPr>
        <xdr:cNvPr id="446" name="直線コネクタ 445"/>
        <xdr:cNvCxnSpPr/>
      </xdr:nvCxnSpPr>
      <xdr:spPr>
        <a:xfrm flipV="1">
          <a:off x="17018000" y="2370667"/>
          <a:ext cx="0" cy="1536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107120</xdr:rowOff>
    </xdr:from>
    <xdr:ext cx="762000" cy="259045"/>
    <xdr:sp macro="" textlink="">
      <xdr:nvSpPr>
        <xdr:cNvPr id="447" name="将来負担の状況最小値テキスト"/>
        <xdr:cNvSpPr txBox="1"/>
      </xdr:nvSpPr>
      <xdr:spPr>
        <a:xfrm>
          <a:off x="17106900" y="38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135043</xdr:rowOff>
    </xdr:from>
    <xdr:to>
      <xdr:col>81</xdr:col>
      <xdr:colOff>133350</xdr:colOff>
      <xdr:row>22</xdr:row>
      <xdr:rowOff>135043</xdr:rowOff>
    </xdr:to>
    <xdr:cxnSp macro="">
      <xdr:nvCxnSpPr>
        <xdr:cNvPr id="448" name="直線コネクタ 447"/>
        <xdr:cNvCxnSpPr/>
      </xdr:nvCxnSpPr>
      <xdr:spPr>
        <a:xfrm>
          <a:off x="16929100" y="390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110295</xdr:rowOff>
    </xdr:from>
    <xdr:ext cx="762000" cy="259045"/>
    <xdr:sp macro="" textlink="">
      <xdr:nvSpPr>
        <xdr:cNvPr id="451" name="将来負担の状況平均値テキスト"/>
        <xdr:cNvSpPr txBox="1"/>
      </xdr:nvSpPr>
      <xdr:spPr>
        <a:xfrm>
          <a:off x="17106900" y="268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138218</xdr:rowOff>
    </xdr:from>
    <xdr:to>
      <xdr:col>81</xdr:col>
      <xdr:colOff>95250</xdr:colOff>
      <xdr:row>16</xdr:row>
      <xdr:rowOff>68368</xdr:rowOff>
    </xdr:to>
    <xdr:sp macro="" textlink="">
      <xdr:nvSpPr>
        <xdr:cNvPr id="452" name="フローチャート: 判断 451"/>
        <xdr:cNvSpPr/>
      </xdr:nvSpPr>
      <xdr:spPr>
        <a:xfrm>
          <a:off x="16967200" y="270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144780</xdr:rowOff>
    </xdr:from>
    <xdr:to>
      <xdr:col>68</xdr:col>
      <xdr:colOff>152400</xdr:colOff>
      <xdr:row>17</xdr:row>
      <xdr:rowOff>59267</xdr:rowOff>
    </xdr:to>
    <xdr:cxnSp macro="">
      <xdr:nvCxnSpPr>
        <xdr:cNvPr id="453" name="直線コネクタ 452"/>
        <xdr:cNvCxnSpPr/>
      </xdr:nvCxnSpPr>
      <xdr:spPr>
        <a:xfrm flipV="1">
          <a:off x="13512800" y="271653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71755</xdr:rowOff>
    </xdr:from>
    <xdr:to>
      <xdr:col>77</xdr:col>
      <xdr:colOff>95250</xdr:colOff>
      <xdr:row>20</xdr:row>
      <xdr:rowOff>1905</xdr:rowOff>
    </xdr:to>
    <xdr:sp macro="" textlink="">
      <xdr:nvSpPr>
        <xdr:cNvPr id="454" name="フローチャート: 判断 453"/>
        <xdr:cNvSpPr/>
      </xdr:nvSpPr>
      <xdr:spPr>
        <a:xfrm>
          <a:off x="16129000" y="33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55" name="テキスト ボックス 454"/>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166793</xdr:rowOff>
    </xdr:from>
    <xdr:to>
      <xdr:col>73</xdr:col>
      <xdr:colOff>44450</xdr:colOff>
      <xdr:row>19</xdr:row>
      <xdr:rowOff>96943</xdr:rowOff>
    </xdr:to>
    <xdr:sp macro="" textlink="">
      <xdr:nvSpPr>
        <xdr:cNvPr id="456" name="フローチャート: 判断 455"/>
        <xdr:cNvSpPr/>
      </xdr:nvSpPr>
      <xdr:spPr>
        <a:xfrm>
          <a:off x="15240000" y="32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107120</xdr:rowOff>
    </xdr:from>
    <xdr:ext cx="762000" cy="259045"/>
    <xdr:sp macro="" textlink="">
      <xdr:nvSpPr>
        <xdr:cNvPr id="457" name="テキスト ボックス 456"/>
        <xdr:cNvSpPr txBox="1"/>
      </xdr:nvSpPr>
      <xdr:spPr>
        <a:xfrm>
          <a:off x="14909800" y="302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85302</xdr:rowOff>
    </xdr:from>
    <xdr:to>
      <xdr:col>68</xdr:col>
      <xdr:colOff>203200</xdr:colOff>
      <xdr:row>21</xdr:row>
      <xdr:rowOff>15452</xdr:rowOff>
    </xdr:to>
    <xdr:sp macro="" textlink="">
      <xdr:nvSpPr>
        <xdr:cNvPr id="458" name="フローチャート: 判断 457"/>
        <xdr:cNvSpPr/>
      </xdr:nvSpPr>
      <xdr:spPr>
        <a:xfrm>
          <a:off x="14351000" y="35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229</xdr:rowOff>
    </xdr:from>
    <xdr:ext cx="762000" cy="259045"/>
    <xdr:sp macro="" textlink="">
      <xdr:nvSpPr>
        <xdr:cNvPr id="459" name="テキスト ボックス 458"/>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84243</xdr:rowOff>
    </xdr:from>
    <xdr:to>
      <xdr:col>64</xdr:col>
      <xdr:colOff>152400</xdr:colOff>
      <xdr:row>23</xdr:row>
      <xdr:rowOff>14393</xdr:rowOff>
    </xdr:to>
    <xdr:sp macro="" textlink="">
      <xdr:nvSpPr>
        <xdr:cNvPr id="460" name="フローチャート: 判断 459"/>
        <xdr:cNvSpPr/>
      </xdr:nvSpPr>
      <xdr:spPr>
        <a:xfrm>
          <a:off x="13462000" y="385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170620</xdr:rowOff>
    </xdr:from>
    <xdr:ext cx="762000" cy="259045"/>
    <xdr:sp macro="" textlink="">
      <xdr:nvSpPr>
        <xdr:cNvPr id="461" name="テキスト ボックス 460"/>
        <xdr:cNvSpPr txBox="1"/>
      </xdr:nvSpPr>
      <xdr:spPr>
        <a:xfrm>
          <a:off x="13131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67" name="楕円 466"/>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68" name="テキスト ボックス 46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93980</xdr:rowOff>
    </xdr:from>
    <xdr:to>
      <xdr:col>68</xdr:col>
      <xdr:colOff>203200</xdr:colOff>
      <xdr:row>16</xdr:row>
      <xdr:rowOff>24130</xdr:rowOff>
    </xdr:to>
    <xdr:sp macro="" textlink="">
      <xdr:nvSpPr>
        <xdr:cNvPr id="469" name="楕円 468"/>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34307</xdr:rowOff>
    </xdr:from>
    <xdr:ext cx="762000" cy="259045"/>
    <xdr:sp macro="" textlink="">
      <xdr:nvSpPr>
        <xdr:cNvPr id="470" name="テキスト ボックス 469"/>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1" name="楕円 470"/>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72" name="テキスト ボックス 471"/>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17928</xdr:rowOff>
    </xdr:from>
    <xdr:ext cx="9099176" cy="564777"/>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62000" y="4388222"/>
          <a:ext cx="9099176" cy="564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ポイント高くなっている。要因としては、会計年度任用職員は期末手当支給月数増（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月）により増加したものの、職員に係る人件費が職員数減や平均給料月額の減により減少したため比率が改善した。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今後は、会計年度任用職員も含めた総職員数にも留意し、業務の効率化を図りながら部門毎に人員の適正配置を行い、定員適正化計画に基づき採用計画を実施し人件費の削減に努める。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3" name="直線コネクタ 62"/>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159657</xdr:rowOff>
    </xdr:from>
    <xdr:to>
      <xdr:col>24</xdr:col>
      <xdr:colOff>25400</xdr:colOff>
      <xdr:row>42</xdr:row>
      <xdr:rowOff>45357</xdr:rowOff>
    </xdr:to>
    <xdr:cxnSp macro="">
      <xdr:nvCxnSpPr>
        <xdr:cNvPr id="68" name="直線コネクタ 67"/>
        <xdr:cNvCxnSpPr/>
      </xdr:nvCxnSpPr>
      <xdr:spPr>
        <a:xfrm flipV="1">
          <a:off x="3987800" y="70176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76399</xdr:rowOff>
    </xdr:from>
    <xdr:ext cx="762000" cy="259045"/>
    <xdr:sp macro="" textlink="">
      <xdr:nvSpPr>
        <xdr:cNvPr id="69" name="人件費平均値テキスト"/>
        <xdr:cNvSpPr txBox="1"/>
      </xdr:nvSpPr>
      <xdr:spPr>
        <a:xfrm>
          <a:off x="4914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70" name="フローチャート: 判断 69"/>
        <xdr:cNvSpPr/>
      </xdr:nvSpPr>
      <xdr:spPr>
        <a:xfrm>
          <a:off x="4775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12700</xdr:rowOff>
    </xdr:from>
    <xdr:to>
      <xdr:col>19</xdr:col>
      <xdr:colOff>187325</xdr:colOff>
      <xdr:row>42</xdr:row>
      <xdr:rowOff>45357</xdr:rowOff>
    </xdr:to>
    <xdr:cxnSp macro="">
      <xdr:nvCxnSpPr>
        <xdr:cNvPr id="71" name="直線コネクタ 70"/>
        <xdr:cNvCxnSpPr/>
      </xdr:nvCxnSpPr>
      <xdr:spPr>
        <a:xfrm>
          <a:off x="3098800" y="7213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27215</xdr:rowOff>
    </xdr:from>
    <xdr:to>
      <xdr:col>20</xdr:col>
      <xdr:colOff>38100</xdr:colOff>
      <xdr:row>40</xdr:row>
      <xdr:rowOff>128815</xdr:rowOff>
    </xdr:to>
    <xdr:sp macro="" textlink="">
      <xdr:nvSpPr>
        <xdr:cNvPr id="72" name="フローチャート: 判断 71"/>
        <xdr:cNvSpPr/>
      </xdr:nvSpPr>
      <xdr:spPr>
        <a:xfrm>
          <a:off x="3937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138992</xdr:rowOff>
    </xdr:from>
    <xdr:ext cx="736600" cy="259045"/>
    <xdr:sp macro="" textlink="">
      <xdr:nvSpPr>
        <xdr:cNvPr id="73" name="テキスト ボックス 72"/>
        <xdr:cNvSpPr txBox="1"/>
      </xdr:nvSpPr>
      <xdr:spPr>
        <a:xfrm>
          <a:off x="3606800" y="665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102507</xdr:rowOff>
    </xdr:from>
    <xdr:to>
      <xdr:col>15</xdr:col>
      <xdr:colOff>98425</xdr:colOff>
      <xdr:row>42</xdr:row>
      <xdr:rowOff>12700</xdr:rowOff>
    </xdr:to>
    <xdr:cxnSp macro="">
      <xdr:nvCxnSpPr>
        <xdr:cNvPr id="74" name="直線コネクタ 73"/>
        <xdr:cNvCxnSpPr/>
      </xdr:nvCxnSpPr>
      <xdr:spPr>
        <a:xfrm>
          <a:off x="2209800" y="7131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41</xdr:row>
      <xdr:rowOff>35378</xdr:rowOff>
    </xdr:from>
    <xdr:to>
      <xdr:col>15</xdr:col>
      <xdr:colOff>149225</xdr:colOff>
      <xdr:row>41</xdr:row>
      <xdr:rowOff>136978</xdr:rowOff>
    </xdr:to>
    <xdr:sp macro="" textlink="">
      <xdr:nvSpPr>
        <xdr:cNvPr id="75" name="フローチャート: 判断 74"/>
        <xdr:cNvSpPr/>
      </xdr:nvSpPr>
      <xdr:spPr>
        <a:xfrm>
          <a:off x="3048000" y="706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147155</xdr:rowOff>
    </xdr:from>
    <xdr:ext cx="762000" cy="259045"/>
    <xdr:sp macro="" textlink="">
      <xdr:nvSpPr>
        <xdr:cNvPr id="76" name="テキスト ボックス 75"/>
        <xdr:cNvSpPr txBox="1"/>
      </xdr:nvSpPr>
      <xdr:spPr>
        <a:xfrm>
          <a:off x="27178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102507</xdr:rowOff>
    </xdr:to>
    <xdr:cxnSp macro="">
      <xdr:nvCxnSpPr>
        <xdr:cNvPr id="77" name="直線コネクタ 76"/>
        <xdr:cNvCxnSpPr/>
      </xdr:nvCxnSpPr>
      <xdr:spPr>
        <a:xfrm>
          <a:off x="1320800" y="7017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78" name="フローチャート: 判断 77"/>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79" name="テキスト ボックス 78"/>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80" name="フローチャート: 判断 79"/>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81" name="テキスト ボックス 80"/>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108857</xdr:rowOff>
    </xdr:from>
    <xdr:to>
      <xdr:col>24</xdr:col>
      <xdr:colOff>76200</xdr:colOff>
      <xdr:row>41</xdr:row>
      <xdr:rowOff>39007</xdr:rowOff>
    </xdr:to>
    <xdr:sp macro="" textlink="">
      <xdr:nvSpPr>
        <xdr:cNvPr id="87" name="楕円 86"/>
        <xdr:cNvSpPr/>
      </xdr:nvSpPr>
      <xdr:spPr>
        <a:xfrm>
          <a:off x="47752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17434</xdr:rowOff>
    </xdr:from>
    <xdr:ext cx="762000" cy="259045"/>
    <xdr:sp macro="" textlink="">
      <xdr:nvSpPr>
        <xdr:cNvPr id="88" name="人件費該当値テキスト"/>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166007</xdr:rowOff>
    </xdr:from>
    <xdr:to>
      <xdr:col>20</xdr:col>
      <xdr:colOff>38100</xdr:colOff>
      <xdr:row>42</xdr:row>
      <xdr:rowOff>96157</xdr:rowOff>
    </xdr:to>
    <xdr:sp macro="" textlink="">
      <xdr:nvSpPr>
        <xdr:cNvPr id="89" name="楕円 88"/>
        <xdr:cNvSpPr/>
      </xdr:nvSpPr>
      <xdr:spPr>
        <a:xfrm>
          <a:off x="3937000" y="71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80934</xdr:rowOff>
    </xdr:from>
    <xdr:ext cx="736600" cy="259045"/>
    <xdr:sp macro="" textlink="">
      <xdr:nvSpPr>
        <xdr:cNvPr id="90" name="テキスト ボックス 89"/>
        <xdr:cNvSpPr txBox="1"/>
      </xdr:nvSpPr>
      <xdr:spPr>
        <a:xfrm>
          <a:off x="3606800" y="728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133350</xdr:rowOff>
    </xdr:from>
    <xdr:to>
      <xdr:col>15</xdr:col>
      <xdr:colOff>149225</xdr:colOff>
      <xdr:row>42</xdr:row>
      <xdr:rowOff>63500</xdr:rowOff>
    </xdr:to>
    <xdr:sp macro="" textlink="">
      <xdr:nvSpPr>
        <xdr:cNvPr id="91" name="楕円 90"/>
        <xdr:cNvSpPr/>
      </xdr:nvSpPr>
      <xdr:spPr>
        <a:xfrm>
          <a:off x="3048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48277</xdr:rowOff>
    </xdr:from>
    <xdr:ext cx="762000" cy="259045"/>
    <xdr:sp macro="" textlink="">
      <xdr:nvSpPr>
        <xdr:cNvPr id="92" name="テキスト ボックス 91"/>
        <xdr:cNvSpPr txBox="1"/>
      </xdr:nvSpPr>
      <xdr:spPr>
        <a:xfrm>
          <a:off x="2717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108857</xdr:rowOff>
    </xdr:from>
    <xdr:to>
      <xdr:col>6</xdr:col>
      <xdr:colOff>171450</xdr:colOff>
      <xdr:row>41</xdr:row>
      <xdr:rowOff>39007</xdr:rowOff>
    </xdr:to>
    <xdr:sp macro="" textlink="">
      <xdr:nvSpPr>
        <xdr:cNvPr id="95" name="楕円 94"/>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23784</xdr:rowOff>
    </xdr:from>
    <xdr:ext cx="762000" cy="259045"/>
    <xdr:sp macro="" textlink="">
      <xdr:nvSpPr>
        <xdr:cNvPr id="96" name="テキスト ボックス 95"/>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前年度より増となった要因は、コロナ禍における換気対策のための電気代・ガス代の増加等が要因である。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物価の高騰や住民サービスの多様化に伴うシステム運用経費等が増加傾向にあるため、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内部管理事務の見直しを図り経常経費削減に努める必要がある。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18</xdr:row>
      <xdr:rowOff>127000</xdr:rowOff>
    </xdr:to>
    <xdr:cxnSp macro="">
      <xdr:nvCxnSpPr>
        <xdr:cNvPr id="124" name="直線コネクタ 123"/>
        <xdr:cNvCxnSpPr/>
      </xdr:nvCxnSpPr>
      <xdr:spPr>
        <a:xfrm flipV="1">
          <a:off x="16510000" y="23749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99077</xdr:rowOff>
    </xdr:from>
    <xdr:ext cx="762000" cy="259045"/>
    <xdr:sp macro="" textlink="">
      <xdr:nvSpPr>
        <xdr:cNvPr id="125" name="物件費最小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127000</xdr:rowOff>
    </xdr:from>
    <xdr:to>
      <xdr:col>82</xdr:col>
      <xdr:colOff>196850</xdr:colOff>
      <xdr:row>18</xdr:row>
      <xdr:rowOff>127000</xdr:rowOff>
    </xdr:to>
    <xdr:cxnSp macro="">
      <xdr:nvCxnSpPr>
        <xdr:cNvPr id="126" name="直線コネクタ 125"/>
        <xdr:cNvCxnSpPr/>
      </xdr:nvCxnSpPr>
      <xdr:spPr>
        <a:xfrm>
          <a:off x="16421100" y="321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88900</xdr:rowOff>
    </xdr:to>
    <xdr:cxnSp macro="">
      <xdr:nvCxnSpPr>
        <xdr:cNvPr id="129" name="直線コネクタ 128"/>
        <xdr:cNvCxnSpPr/>
      </xdr:nvCxnSpPr>
      <xdr:spPr>
        <a:xfrm>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18</xdr:row>
      <xdr:rowOff>12700</xdr:rowOff>
    </xdr:to>
    <xdr:cxnSp macro="">
      <xdr:nvCxnSpPr>
        <xdr:cNvPr id="132" name="直線コネクタ 131"/>
        <xdr:cNvCxnSpPr/>
      </xdr:nvCxnSpPr>
      <xdr:spPr>
        <a:xfrm flipV="1">
          <a:off x="14782800" y="2755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33" name="フローチャート: 判断 132"/>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34" name="テキスト ボックス 13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xdr:rowOff>
    </xdr:to>
    <xdr:cxnSp macro="">
      <xdr:nvCxnSpPr>
        <xdr:cNvPr id="135" name="直線コネクタ 134"/>
        <xdr:cNvCxnSpPr/>
      </xdr:nvCxnSpPr>
      <xdr:spPr>
        <a:xfrm>
          <a:off x="13893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22</xdr:row>
      <xdr:rowOff>0</xdr:rowOff>
    </xdr:from>
    <xdr:to>
      <xdr:col>74</xdr:col>
      <xdr:colOff>31750</xdr:colOff>
      <xdr:row>22</xdr:row>
      <xdr:rowOff>101600</xdr:rowOff>
    </xdr:to>
    <xdr:sp macro="" textlink="">
      <xdr:nvSpPr>
        <xdr:cNvPr id="136" name="フローチャート: 判断 135"/>
        <xdr:cNvSpPr/>
      </xdr:nvSpPr>
      <xdr:spPr>
        <a:xfrm>
          <a:off x="14732000" y="37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86377</xdr:rowOff>
    </xdr:from>
    <xdr:ext cx="762000" cy="259045"/>
    <xdr:sp macro="" textlink="">
      <xdr:nvSpPr>
        <xdr:cNvPr id="137" name="テキスト ボックス 136"/>
        <xdr:cNvSpPr txBox="1"/>
      </xdr:nvSpPr>
      <xdr:spPr>
        <a:xfrm>
          <a:off x="14401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17</xdr:row>
      <xdr:rowOff>69850</xdr:rowOff>
    </xdr:to>
    <xdr:cxnSp macro="">
      <xdr:nvCxnSpPr>
        <xdr:cNvPr id="138" name="直線コネクタ 137"/>
        <xdr:cNvCxnSpPr/>
      </xdr:nvCxnSpPr>
      <xdr:spPr>
        <a:xfrm>
          <a:off x="13004800" y="2641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21</xdr:row>
      <xdr:rowOff>95250</xdr:rowOff>
    </xdr:from>
    <xdr:to>
      <xdr:col>69</xdr:col>
      <xdr:colOff>142875</xdr:colOff>
      <xdr:row>22</xdr:row>
      <xdr:rowOff>25400</xdr:rowOff>
    </xdr:to>
    <xdr:sp macro="" textlink="">
      <xdr:nvSpPr>
        <xdr:cNvPr id="139" name="フローチャート: 判断 138"/>
        <xdr:cNvSpPr/>
      </xdr:nvSpPr>
      <xdr:spPr>
        <a:xfrm>
          <a:off x="13843000" y="36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10177</xdr:rowOff>
    </xdr:from>
    <xdr:ext cx="762000" cy="259045"/>
    <xdr:sp macro="" textlink="">
      <xdr:nvSpPr>
        <xdr:cNvPr id="140" name="テキスト ボックス 139"/>
        <xdr:cNvSpPr txBox="1"/>
      </xdr:nvSpPr>
      <xdr:spPr>
        <a:xfrm>
          <a:off x="13512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41" name="フローチャート: 判断 140"/>
        <xdr:cNvSpPr/>
      </xdr:nvSpPr>
      <xdr:spPr>
        <a:xfrm>
          <a:off x="12954000" y="36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42" name="テキスト ボックス 141"/>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3" name="テキスト ボックス 152"/>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変更による影響もあるため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、比率は類似団体の中で上位にある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46990</xdr:rowOff>
    </xdr:from>
    <xdr:to>
      <xdr:col>24</xdr:col>
      <xdr:colOff>25400</xdr:colOff>
      <xdr:row>61</xdr:row>
      <xdr:rowOff>161290</xdr:rowOff>
    </xdr:to>
    <xdr:cxnSp macro="">
      <xdr:nvCxnSpPr>
        <xdr:cNvPr id="183" name="直線コネクタ 182"/>
        <xdr:cNvCxnSpPr/>
      </xdr:nvCxnSpPr>
      <xdr:spPr>
        <a:xfrm flipV="1">
          <a:off x="4826000" y="913384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133367</xdr:rowOff>
    </xdr:from>
    <xdr:ext cx="762000" cy="259045"/>
    <xdr:sp macro="" textlink="">
      <xdr:nvSpPr>
        <xdr:cNvPr id="186" name="扶助費最大値テキスト"/>
        <xdr:cNvSpPr txBox="1"/>
      </xdr:nvSpPr>
      <xdr:spPr>
        <a:xfrm>
          <a:off x="4914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46990</xdr:rowOff>
    </xdr:from>
    <xdr:to>
      <xdr:col>24</xdr:col>
      <xdr:colOff>114300</xdr:colOff>
      <xdr:row>53</xdr:row>
      <xdr:rowOff>46990</xdr:rowOff>
    </xdr:to>
    <xdr:cxnSp macro="">
      <xdr:nvCxnSpPr>
        <xdr:cNvPr id="187" name="直線コネクタ 186"/>
        <xdr:cNvCxnSpPr/>
      </xdr:nvCxnSpPr>
      <xdr:spPr>
        <a:xfrm>
          <a:off x="4737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8" name="直線コネクタ 187"/>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69850</xdr:rowOff>
    </xdr:to>
    <xdr:cxnSp macro="">
      <xdr:nvCxnSpPr>
        <xdr:cNvPr id="191" name="直線コネクタ 190"/>
        <xdr:cNvCxnSpPr/>
      </xdr:nvCxnSpPr>
      <xdr:spPr>
        <a:xfrm flipV="1">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4" name="直線コネクタ 193"/>
        <xdr:cNvCxnSpPr/>
      </xdr:nvCxnSpPr>
      <xdr:spPr>
        <a:xfrm>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144780</xdr:rowOff>
    </xdr:from>
    <xdr:to>
      <xdr:col>15</xdr:col>
      <xdr:colOff>149225</xdr:colOff>
      <xdr:row>59</xdr:row>
      <xdr:rowOff>74930</xdr:rowOff>
    </xdr:to>
    <xdr:sp macro="" textlink="">
      <xdr:nvSpPr>
        <xdr:cNvPr id="195" name="フローチャート: 判断 194"/>
        <xdr:cNvSpPr/>
      </xdr:nvSpPr>
      <xdr:spPr>
        <a:xfrm>
          <a:off x="3048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196" name="テキスト ボックス 195"/>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24130</xdr:rowOff>
    </xdr:to>
    <xdr:cxnSp macro="">
      <xdr:nvCxnSpPr>
        <xdr:cNvPr id="197" name="直線コネクタ 196"/>
        <xdr:cNvCxnSpPr/>
      </xdr:nvCxnSpPr>
      <xdr:spPr>
        <a:xfrm>
          <a:off x="1320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9" name="テキスト ボックス 198"/>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01" name="テキスト ボックス 200"/>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7" name="楕円 206"/>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8"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高い状況である。大部分を占めているのは特別会計に対する繰出金であり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経常経費決算額も増加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していることから年々増加傾向であったが、本年度は維持補修費が減少したため比率が減少した。繰出金のうち</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、公共下水道事業特別会計繰出金</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独立採算を原則に、施設統合や経営改善に努めていく必要がある。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61</xdr:row>
      <xdr:rowOff>19050</xdr:rowOff>
    </xdr:to>
    <xdr:cxnSp macro="">
      <xdr:nvCxnSpPr>
        <xdr:cNvPr id="244" name="直線コネクタ 243"/>
        <xdr:cNvCxnSpPr/>
      </xdr:nvCxnSpPr>
      <xdr:spPr>
        <a:xfrm flipV="1">
          <a:off x="16510000" y="93091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146050</xdr:rowOff>
    </xdr:to>
    <xdr:cxnSp macro="">
      <xdr:nvCxnSpPr>
        <xdr:cNvPr id="249" name="直線コネクタ 248"/>
        <xdr:cNvCxnSpPr/>
      </xdr:nvCxnSpPr>
      <xdr:spPr>
        <a:xfrm flipV="1">
          <a:off x="15671800" y="10477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120650</xdr:rowOff>
    </xdr:from>
    <xdr:to>
      <xdr:col>78</xdr:col>
      <xdr:colOff>69850</xdr:colOff>
      <xdr:row>61</xdr:row>
      <xdr:rowOff>146050</xdr:rowOff>
    </xdr:to>
    <xdr:cxnSp macro="">
      <xdr:nvCxnSpPr>
        <xdr:cNvPr id="252" name="直線コネクタ 251"/>
        <xdr:cNvCxnSpPr/>
      </xdr:nvCxnSpPr>
      <xdr:spPr>
        <a:xfrm>
          <a:off x="14782800" y="1057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61</xdr:row>
      <xdr:rowOff>120650</xdr:rowOff>
    </xdr:to>
    <xdr:cxnSp macro="">
      <xdr:nvCxnSpPr>
        <xdr:cNvPr id="255" name="直線コネクタ 254"/>
        <xdr:cNvCxnSpPr/>
      </xdr:nvCxnSpPr>
      <xdr:spPr>
        <a:xfrm>
          <a:off x="13893800" y="1047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6" name="フローチャート: 判断 255"/>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61</xdr:row>
      <xdr:rowOff>19050</xdr:rowOff>
    </xdr:to>
    <xdr:cxnSp macro="">
      <xdr:nvCxnSpPr>
        <xdr:cNvPr id="258" name="直線コネクタ 257"/>
        <xdr:cNvCxnSpPr/>
      </xdr:nvCxnSpPr>
      <xdr:spPr>
        <a:xfrm>
          <a:off x="130048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69850</xdr:rowOff>
    </xdr:from>
    <xdr:to>
      <xdr:col>69</xdr:col>
      <xdr:colOff>142875</xdr:colOff>
      <xdr:row>58</xdr:row>
      <xdr:rowOff>0</xdr:rowOff>
    </xdr:to>
    <xdr:sp macro="" textlink="">
      <xdr:nvSpPr>
        <xdr:cNvPr id="259" name="フローチャート: 判断 258"/>
        <xdr:cNvSpPr/>
      </xdr:nvSpPr>
      <xdr:spPr>
        <a:xfrm>
          <a:off x="13843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9"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70" name="楕円 269"/>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10177</xdr:rowOff>
    </xdr:from>
    <xdr:ext cx="736600" cy="259045"/>
    <xdr:sp macro="" textlink="">
      <xdr:nvSpPr>
        <xdr:cNvPr id="271" name="テキスト ボックス 270"/>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2" name="楕円 271"/>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3" name="テキスト ボックス 272"/>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4" name="楕円 273"/>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5" name="テキスト ボックス 274"/>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6" name="楕円 275"/>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7" name="テキスト ボックス 276"/>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比較して増減なしの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一部事務組合（有田周辺広域圏事務組合、有田聖苑事務組合）の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施設更新</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等に対する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負担金が増加傾向にあるため、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各種団体への補助金等の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その他の補助費に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廃止を含めた見直しを検討し、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縮減を図る必要がある。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26307</xdr:rowOff>
    </xdr:to>
    <xdr:cxnSp macro="">
      <xdr:nvCxnSpPr>
        <xdr:cNvPr id="307" name="直線コネクタ 306"/>
        <xdr:cNvCxnSpPr/>
      </xdr:nvCxnSpPr>
      <xdr:spPr>
        <a:xfrm flipV="1">
          <a:off x="16510000" y="5586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169834</xdr:rowOff>
    </xdr:from>
    <xdr:ext cx="762000" cy="259045"/>
    <xdr:sp macro="" textlink="">
      <xdr:nvSpPr>
        <xdr:cNvPr id="308" name="補助費等最小値テキスト"/>
        <xdr:cNvSpPr txBox="1"/>
      </xdr:nvSpPr>
      <xdr:spPr>
        <a:xfrm>
          <a:off x="16598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26307</xdr:rowOff>
    </xdr:from>
    <xdr:to>
      <xdr:col>82</xdr:col>
      <xdr:colOff>196850</xdr:colOff>
      <xdr:row>41</xdr:row>
      <xdr:rowOff>26307</xdr:rowOff>
    </xdr:to>
    <xdr:cxnSp macro="">
      <xdr:nvCxnSpPr>
        <xdr:cNvPr id="309" name="直線コネクタ 308"/>
        <xdr:cNvCxnSpPr/>
      </xdr:nvCxnSpPr>
      <xdr:spPr>
        <a:xfrm>
          <a:off x="16421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99786</xdr:rowOff>
    </xdr:from>
    <xdr:to>
      <xdr:col>82</xdr:col>
      <xdr:colOff>107950</xdr:colOff>
      <xdr:row>32</xdr:row>
      <xdr:rowOff>99786</xdr:rowOff>
    </xdr:to>
    <xdr:cxnSp macro="">
      <xdr:nvCxnSpPr>
        <xdr:cNvPr id="312" name="直線コネクタ 311"/>
        <xdr:cNvCxnSpPr/>
      </xdr:nvCxnSpPr>
      <xdr:spPr>
        <a:xfrm>
          <a:off x="15671800" y="5586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99786</xdr:rowOff>
    </xdr:from>
    <xdr:to>
      <xdr:col>78</xdr:col>
      <xdr:colOff>69850</xdr:colOff>
      <xdr:row>32</xdr:row>
      <xdr:rowOff>165100</xdr:rowOff>
    </xdr:to>
    <xdr:cxnSp macro="">
      <xdr:nvCxnSpPr>
        <xdr:cNvPr id="315" name="直線コネクタ 314"/>
        <xdr:cNvCxnSpPr/>
      </xdr:nvCxnSpPr>
      <xdr:spPr>
        <a:xfrm flipV="1">
          <a:off x="14782800" y="558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58964</xdr:rowOff>
    </xdr:to>
    <xdr:cxnSp macro="">
      <xdr:nvCxnSpPr>
        <xdr:cNvPr id="318" name="直線コネクタ 317"/>
        <xdr:cNvCxnSpPr/>
      </xdr:nvCxnSpPr>
      <xdr:spPr>
        <a:xfrm flipV="1">
          <a:off x="13893800" y="5651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19" name="フローチャート: 判断 318"/>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20" name="テキスト ボックス 319"/>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58964</xdr:rowOff>
    </xdr:to>
    <xdr:cxnSp macro="">
      <xdr:nvCxnSpPr>
        <xdr:cNvPr id="321" name="直線コネクタ 320"/>
        <xdr:cNvCxnSpPr/>
      </xdr:nvCxnSpPr>
      <xdr:spPr>
        <a:xfrm>
          <a:off x="13004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2" name="フローチャート: 判断 321"/>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3" name="テキスト ボックス 322"/>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4" name="フローチャート: 判断 323"/>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25" name="テキスト ボックス 324"/>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1" name="楕円 330"/>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129013</xdr:rowOff>
    </xdr:from>
    <xdr:ext cx="762000" cy="259045"/>
    <xdr:sp macro="" textlink="">
      <xdr:nvSpPr>
        <xdr:cNvPr id="332"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48986</xdr:rowOff>
    </xdr:from>
    <xdr:to>
      <xdr:col>78</xdr:col>
      <xdr:colOff>120650</xdr:colOff>
      <xdr:row>32</xdr:row>
      <xdr:rowOff>150586</xdr:rowOff>
    </xdr:to>
    <xdr:sp macro="" textlink="">
      <xdr:nvSpPr>
        <xdr:cNvPr id="333" name="楕円 332"/>
        <xdr:cNvSpPr/>
      </xdr:nvSpPr>
      <xdr:spPr>
        <a:xfrm>
          <a:off x="15621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160763</xdr:rowOff>
    </xdr:from>
    <xdr:ext cx="736600" cy="259045"/>
    <xdr:sp macro="" textlink="">
      <xdr:nvSpPr>
        <xdr:cNvPr id="334" name="テキスト ボックス 333"/>
        <xdr:cNvSpPr txBox="1"/>
      </xdr:nvSpPr>
      <xdr:spPr>
        <a:xfrm>
          <a:off x="15290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5" name="楕円 334"/>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6" name="テキスト ボックス 335"/>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7" name="楕円 336"/>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8" name="テキスト ボックス 337"/>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39" name="楕円 338"/>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0" name="テキスト ボックス 339"/>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類似団体、全国、県どの平均値よりも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要因としては、当町は公債費に占める合併特例事業債の割合が高く、平成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年の合併以後、当該起債を有効活用し、一体的・総合的なまちづくりを積極的に進めているためである。また、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を実施していることも、他団体より高い水準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要因と言える。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今後、公債費については年々減少傾向であり、引き続き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78</xdr:row>
      <xdr:rowOff>134620</xdr:rowOff>
    </xdr:to>
    <xdr:cxnSp macro="">
      <xdr:nvCxnSpPr>
        <xdr:cNvPr id="368" name="直線コネクタ 367"/>
        <xdr:cNvCxnSpPr/>
      </xdr:nvCxnSpPr>
      <xdr:spPr>
        <a:xfrm flipV="1">
          <a:off x="4826000" y="125247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106697</xdr:rowOff>
    </xdr:from>
    <xdr:ext cx="762000" cy="259045"/>
    <xdr:sp macro="" textlink="">
      <xdr:nvSpPr>
        <xdr:cNvPr id="369" name="公債費最小値テキスト"/>
        <xdr:cNvSpPr txBox="1"/>
      </xdr:nvSpPr>
      <xdr:spPr>
        <a:xfrm>
          <a:off x="4914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134620</xdr:rowOff>
    </xdr:from>
    <xdr:to>
      <xdr:col>24</xdr:col>
      <xdr:colOff>114300</xdr:colOff>
      <xdr:row>78</xdr:row>
      <xdr:rowOff>134620</xdr:rowOff>
    </xdr:to>
    <xdr:cxnSp macro="">
      <xdr:nvCxnSpPr>
        <xdr:cNvPr id="370" name="直線コネクタ 369"/>
        <xdr:cNvCxnSpPr/>
      </xdr:nvCxnSpPr>
      <xdr:spPr>
        <a:xfrm>
          <a:off x="4737100" y="1350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1"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2" name="直線コネクタ 371"/>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142239</xdr:rowOff>
    </xdr:to>
    <xdr:cxnSp macro="">
      <xdr:nvCxnSpPr>
        <xdr:cNvPr id="373" name="直線コネクタ 372"/>
        <xdr:cNvCxnSpPr/>
      </xdr:nvCxnSpPr>
      <xdr:spPr>
        <a:xfrm flipV="1">
          <a:off x="3987800" y="13507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5" name="フローチャート: 判断 37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115570</xdr:rowOff>
    </xdr:to>
    <xdr:cxnSp macro="">
      <xdr:nvCxnSpPr>
        <xdr:cNvPr id="376" name="直線コネクタ 375"/>
        <xdr:cNvCxnSpPr/>
      </xdr:nvCxnSpPr>
      <xdr:spPr>
        <a:xfrm flipV="1">
          <a:off x="3098800" y="13515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27939</xdr:rowOff>
    </xdr:to>
    <xdr:cxnSp macro="">
      <xdr:nvCxnSpPr>
        <xdr:cNvPr id="379" name="直線コネクタ 378"/>
        <xdr:cNvCxnSpPr/>
      </xdr:nvCxnSpPr>
      <xdr:spPr>
        <a:xfrm flipV="1">
          <a:off x="2209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80" name="フローチャート: 判断 379"/>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1" name="テキスト ボックス 380"/>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88900</xdr:rowOff>
    </xdr:to>
    <xdr:cxnSp macro="">
      <xdr:nvCxnSpPr>
        <xdr:cNvPr id="382" name="直線コネクタ 381"/>
        <xdr:cNvCxnSpPr/>
      </xdr:nvCxnSpPr>
      <xdr:spPr>
        <a:xfrm flipV="1">
          <a:off x="1320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3" name="フローチャート: 判断 382"/>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4" name="テキスト ボックス 383"/>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2" name="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762000" cy="259045"/>
    <xdr:sp macro="" textlink="">
      <xdr:nvSpPr>
        <xdr:cNvPr id="393" name="公債費該当値テキスト"/>
        <xdr:cNvSpPr txBox="1"/>
      </xdr:nvSpPr>
      <xdr:spPr>
        <a:xfrm>
          <a:off x="4914900" y="133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4" name="楕円 393"/>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5" name="テキスト ボックス 394"/>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6" name="楕円 395"/>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7" name="テキスト ボックス 396"/>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0" name="楕円 399"/>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401" name="テキスト ボックス 400"/>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低い状態である。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本年度は町税や普通交付税等の経常一般財源が増加したことにより比率が減少した。</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類似団体、全国、県どの平均値よりも下回っているが、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人口減少に伴い今後の交付税額減少が見込まれることから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、今後更なる経常経費の削減を図っていく必要がある。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80</xdr:row>
      <xdr:rowOff>25400</xdr:rowOff>
    </xdr:to>
    <xdr:cxnSp macro="">
      <xdr:nvCxnSpPr>
        <xdr:cNvPr id="429" name="直線コネクタ 428"/>
        <xdr:cNvCxnSpPr/>
      </xdr:nvCxnSpPr>
      <xdr:spPr>
        <a:xfrm flipV="1">
          <a:off x="16510000" y="126238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168927</xdr:rowOff>
    </xdr:from>
    <xdr:ext cx="762000" cy="259045"/>
    <xdr:sp macro="" textlink="">
      <xdr:nvSpPr>
        <xdr:cNvPr id="430" name="公債費以外最小値テキスト"/>
        <xdr:cNvSpPr txBox="1"/>
      </xdr:nvSpPr>
      <xdr:spPr>
        <a:xfrm>
          <a:off x="165989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25400</xdr:rowOff>
    </xdr:from>
    <xdr:to>
      <xdr:col>82</xdr:col>
      <xdr:colOff>196850</xdr:colOff>
      <xdr:row>80</xdr:row>
      <xdr:rowOff>25400</xdr:rowOff>
    </xdr:to>
    <xdr:cxnSp macro="">
      <xdr:nvCxnSpPr>
        <xdr:cNvPr id="431" name="直線コネクタ 430"/>
        <xdr:cNvCxnSpPr/>
      </xdr:nvCxnSpPr>
      <xdr:spPr>
        <a:xfrm>
          <a:off x="16421100" y="1374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133350</xdr:rowOff>
    </xdr:to>
    <xdr:cxnSp macro="">
      <xdr:nvCxnSpPr>
        <xdr:cNvPr id="434" name="直線コネクタ 433"/>
        <xdr:cNvCxnSpPr/>
      </xdr:nvCxnSpPr>
      <xdr:spPr>
        <a:xfrm flipV="1">
          <a:off x="15671800" y="12700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6350</xdr:rowOff>
    </xdr:from>
    <xdr:to>
      <xdr:col>82</xdr:col>
      <xdr:colOff>158750</xdr:colOff>
      <xdr:row>75</xdr:row>
      <xdr:rowOff>107950</xdr:rowOff>
    </xdr:to>
    <xdr:sp macro="" textlink="">
      <xdr:nvSpPr>
        <xdr:cNvPr id="436" name="フローチャート: 判断 435"/>
        <xdr:cNvSpPr/>
      </xdr:nvSpPr>
      <xdr:spPr>
        <a:xfrm>
          <a:off x="164592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133350</xdr:rowOff>
    </xdr:from>
    <xdr:to>
      <xdr:col>78</xdr:col>
      <xdr:colOff>69850</xdr:colOff>
      <xdr:row>76</xdr:row>
      <xdr:rowOff>114300</xdr:rowOff>
    </xdr:to>
    <xdr:cxnSp macro="">
      <xdr:nvCxnSpPr>
        <xdr:cNvPr id="437" name="直線コネクタ 436"/>
        <xdr:cNvCxnSpPr/>
      </xdr:nvCxnSpPr>
      <xdr:spPr>
        <a:xfrm flipV="1">
          <a:off x="14782800" y="1299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38" name="フローチャート: 判断 43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39" name="テキスト ボックス 43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133350</xdr:rowOff>
    </xdr:from>
    <xdr:to>
      <xdr:col>73</xdr:col>
      <xdr:colOff>180975</xdr:colOff>
      <xdr:row>76</xdr:row>
      <xdr:rowOff>114300</xdr:rowOff>
    </xdr:to>
    <xdr:cxnSp macro="">
      <xdr:nvCxnSpPr>
        <xdr:cNvPr id="440" name="直線コネクタ 439"/>
        <xdr:cNvCxnSpPr/>
      </xdr:nvCxnSpPr>
      <xdr:spPr>
        <a:xfrm>
          <a:off x="13893800" y="1299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114300</xdr:rowOff>
    </xdr:from>
    <xdr:to>
      <xdr:col>74</xdr:col>
      <xdr:colOff>31750</xdr:colOff>
      <xdr:row>81</xdr:row>
      <xdr:rowOff>44450</xdr:rowOff>
    </xdr:to>
    <xdr:sp macro="" textlink="">
      <xdr:nvSpPr>
        <xdr:cNvPr id="441" name="フローチャート: 判断 440"/>
        <xdr:cNvSpPr/>
      </xdr:nvSpPr>
      <xdr:spPr>
        <a:xfrm>
          <a:off x="1473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42" name="テキスト ボックス 441"/>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152400</xdr:rowOff>
    </xdr:from>
    <xdr:to>
      <xdr:col>69</xdr:col>
      <xdr:colOff>92075</xdr:colOff>
      <xdr:row>75</xdr:row>
      <xdr:rowOff>133350</xdr:rowOff>
    </xdr:to>
    <xdr:cxnSp macro="">
      <xdr:nvCxnSpPr>
        <xdr:cNvPr id="443" name="直線コネクタ 442"/>
        <xdr:cNvCxnSpPr/>
      </xdr:nvCxnSpPr>
      <xdr:spPr>
        <a:xfrm>
          <a:off x="13004800" y="12496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107950</xdr:rowOff>
    </xdr:from>
    <xdr:to>
      <xdr:col>69</xdr:col>
      <xdr:colOff>142875</xdr:colOff>
      <xdr:row>80</xdr:row>
      <xdr:rowOff>38100</xdr:rowOff>
    </xdr:to>
    <xdr:sp macro="" textlink="">
      <xdr:nvSpPr>
        <xdr:cNvPr id="444" name="フローチャート: 判断 443"/>
        <xdr:cNvSpPr/>
      </xdr:nvSpPr>
      <xdr:spPr>
        <a:xfrm>
          <a:off x="138430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22877</xdr:rowOff>
    </xdr:from>
    <xdr:ext cx="762000" cy="259045"/>
    <xdr:sp macro="" textlink="">
      <xdr:nvSpPr>
        <xdr:cNvPr id="445" name="テキスト ボックス 444"/>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88900</xdr:rowOff>
    </xdr:from>
    <xdr:to>
      <xdr:col>65</xdr:col>
      <xdr:colOff>53975</xdr:colOff>
      <xdr:row>79</xdr:row>
      <xdr:rowOff>19050</xdr:rowOff>
    </xdr:to>
    <xdr:sp macro="" textlink="">
      <xdr:nvSpPr>
        <xdr:cNvPr id="446" name="フローチャート: 判断 445"/>
        <xdr:cNvSpPr/>
      </xdr:nvSpPr>
      <xdr:spPr>
        <a:xfrm>
          <a:off x="12954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3827</xdr:rowOff>
    </xdr:from>
    <xdr:ext cx="762000" cy="259045"/>
    <xdr:sp macro="" textlink="">
      <xdr:nvSpPr>
        <xdr:cNvPr id="447" name="テキスト ボックス 446"/>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3" name="楕円 452"/>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4" name="公債費以外該当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55" name="楕円 454"/>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56" name="テキスト ボックス 455"/>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63500</xdr:rowOff>
    </xdr:from>
    <xdr:to>
      <xdr:col>74</xdr:col>
      <xdr:colOff>31750</xdr:colOff>
      <xdr:row>76</xdr:row>
      <xdr:rowOff>165100</xdr:rowOff>
    </xdr:to>
    <xdr:sp macro="" textlink="">
      <xdr:nvSpPr>
        <xdr:cNvPr id="457" name="楕円 456"/>
        <xdr:cNvSpPr/>
      </xdr:nvSpPr>
      <xdr:spPr>
        <a:xfrm>
          <a:off x="14732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58" name="テキスト ボックス 457"/>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82550</xdr:rowOff>
    </xdr:from>
    <xdr:to>
      <xdr:col>69</xdr:col>
      <xdr:colOff>142875</xdr:colOff>
      <xdr:row>76</xdr:row>
      <xdr:rowOff>12700</xdr:rowOff>
    </xdr:to>
    <xdr:sp macro="" textlink="">
      <xdr:nvSpPr>
        <xdr:cNvPr id="459" name="楕円 458"/>
        <xdr:cNvSpPr/>
      </xdr:nvSpPr>
      <xdr:spPr>
        <a:xfrm>
          <a:off x="13843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22877</xdr:rowOff>
    </xdr:from>
    <xdr:ext cx="762000" cy="259045"/>
    <xdr:sp macro="" textlink="">
      <xdr:nvSpPr>
        <xdr:cNvPr id="460" name="テキスト ボックス 459"/>
        <xdr:cNvSpPr txBox="1"/>
      </xdr:nvSpPr>
      <xdr:spPr>
        <a:xfrm>
          <a:off x="13512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101600</xdr:rowOff>
    </xdr:from>
    <xdr:to>
      <xdr:col>65</xdr:col>
      <xdr:colOff>53975</xdr:colOff>
      <xdr:row>73</xdr:row>
      <xdr:rowOff>31750</xdr:rowOff>
    </xdr:to>
    <xdr:sp macro="" textlink="">
      <xdr:nvSpPr>
        <xdr:cNvPr id="461" name="楕円 460"/>
        <xdr:cNvSpPr/>
      </xdr:nvSpPr>
      <xdr:spPr>
        <a:xfrm>
          <a:off x="12954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41927</xdr:rowOff>
    </xdr:from>
    <xdr:ext cx="762000" cy="259045"/>
    <xdr:sp macro="" textlink="">
      <xdr:nvSpPr>
        <xdr:cNvPr id="462" name="テキスト ボックス 461"/>
        <xdr:cNvSpPr txBox="1"/>
      </xdr:nvSpPr>
      <xdr:spPr>
        <a:xfrm>
          <a:off x="12623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98882</xdr:rowOff>
    </xdr:from>
    <xdr:to>
      <xdr:col>29</xdr:col>
      <xdr:colOff>127000</xdr:colOff>
      <xdr:row>19</xdr:row>
      <xdr:rowOff>127191</xdr:rowOff>
    </xdr:to>
    <xdr:cxnSp macro="">
      <xdr:nvCxnSpPr>
        <xdr:cNvPr id="45" name="直線コネクタ 44"/>
        <xdr:cNvCxnSpPr/>
      </xdr:nvCxnSpPr>
      <xdr:spPr bwMode="auto">
        <a:xfrm flipV="1">
          <a:off x="5651500" y="2032457"/>
          <a:ext cx="0" cy="13999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99268</xdr:rowOff>
    </xdr:from>
    <xdr:ext cx="762000" cy="259045"/>
    <xdr:sp macro="" textlink="">
      <xdr:nvSpPr>
        <xdr:cNvPr id="46" name="人口1人当たり決算額の推移最小値テキスト130"/>
        <xdr:cNvSpPr txBox="1"/>
      </xdr:nvSpPr>
      <xdr:spPr>
        <a:xfrm>
          <a:off x="5740400" y="34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127191</xdr:rowOff>
    </xdr:from>
    <xdr:to>
      <xdr:col>30</xdr:col>
      <xdr:colOff>25400</xdr:colOff>
      <xdr:row>19</xdr:row>
      <xdr:rowOff>127191</xdr:rowOff>
    </xdr:to>
    <xdr:cxnSp macro="">
      <xdr:nvCxnSpPr>
        <xdr:cNvPr id="47" name="直線コネクタ 46"/>
        <xdr:cNvCxnSpPr/>
      </xdr:nvCxnSpPr>
      <xdr:spPr bwMode="auto">
        <a:xfrm>
          <a:off x="5562600" y="3432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13809</xdr:rowOff>
    </xdr:from>
    <xdr:ext cx="762000" cy="259045"/>
    <xdr:sp macro="" textlink="">
      <xdr:nvSpPr>
        <xdr:cNvPr id="48" name="人口1人当たり決算額の推移最大値テキスト130"/>
        <xdr:cNvSpPr txBox="1"/>
      </xdr:nvSpPr>
      <xdr:spPr>
        <a:xfrm>
          <a:off x="5740400" y="177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98882</xdr:rowOff>
    </xdr:from>
    <xdr:to>
      <xdr:col>30</xdr:col>
      <xdr:colOff>25400</xdr:colOff>
      <xdr:row>11</xdr:row>
      <xdr:rowOff>98882</xdr:rowOff>
    </xdr:to>
    <xdr:cxnSp macro="">
      <xdr:nvCxnSpPr>
        <xdr:cNvPr id="49" name="直線コネクタ 48"/>
        <xdr:cNvCxnSpPr/>
      </xdr:nvCxnSpPr>
      <xdr:spPr bwMode="auto">
        <a:xfrm>
          <a:off x="5562600" y="2032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98882</xdr:rowOff>
    </xdr:from>
    <xdr:to>
      <xdr:col>29</xdr:col>
      <xdr:colOff>127000</xdr:colOff>
      <xdr:row>12</xdr:row>
      <xdr:rowOff>44285</xdr:rowOff>
    </xdr:to>
    <xdr:cxnSp macro="">
      <xdr:nvCxnSpPr>
        <xdr:cNvPr id="50" name="直線コネクタ 49"/>
        <xdr:cNvCxnSpPr/>
      </xdr:nvCxnSpPr>
      <xdr:spPr bwMode="auto">
        <a:xfrm flipV="1">
          <a:off x="5003800" y="2032457"/>
          <a:ext cx="647700" cy="11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56850</xdr:rowOff>
    </xdr:from>
    <xdr:ext cx="762000" cy="259045"/>
    <xdr:sp macro="" textlink="">
      <xdr:nvSpPr>
        <xdr:cNvPr id="51" name="人口1人当たり決算額の推移平均値テキスト130"/>
        <xdr:cNvSpPr txBox="1"/>
      </xdr:nvSpPr>
      <xdr:spPr>
        <a:xfrm>
          <a:off x="5740400" y="2333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84773</xdr:rowOff>
    </xdr:from>
    <xdr:to>
      <xdr:col>29</xdr:col>
      <xdr:colOff>177800</xdr:colOff>
      <xdr:row>14</xdr:row>
      <xdr:rowOff>14923</xdr:rowOff>
    </xdr:to>
    <xdr:sp macro="" textlink="">
      <xdr:nvSpPr>
        <xdr:cNvPr id="52" name="フローチャート: 判断 51"/>
        <xdr:cNvSpPr/>
      </xdr:nvSpPr>
      <xdr:spPr bwMode="auto">
        <a:xfrm>
          <a:off x="5600700" y="2361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15062</xdr:rowOff>
    </xdr:from>
    <xdr:to>
      <xdr:col>26</xdr:col>
      <xdr:colOff>50800</xdr:colOff>
      <xdr:row>12</xdr:row>
      <xdr:rowOff>44285</xdr:rowOff>
    </xdr:to>
    <xdr:cxnSp macro="">
      <xdr:nvCxnSpPr>
        <xdr:cNvPr id="53" name="直線コネクタ 52"/>
        <xdr:cNvCxnSpPr/>
      </xdr:nvCxnSpPr>
      <xdr:spPr bwMode="auto">
        <a:xfrm>
          <a:off x="4305300" y="2120087"/>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143827</xdr:rowOff>
    </xdr:from>
    <xdr:to>
      <xdr:col>26</xdr:col>
      <xdr:colOff>101600</xdr:colOff>
      <xdr:row>14</xdr:row>
      <xdr:rowOff>73977</xdr:rowOff>
    </xdr:to>
    <xdr:sp macro="" textlink="">
      <xdr:nvSpPr>
        <xdr:cNvPr id="54" name="フローチャート: 判断 53"/>
        <xdr:cNvSpPr/>
      </xdr:nvSpPr>
      <xdr:spPr bwMode="auto">
        <a:xfrm>
          <a:off x="49530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58754</xdr:rowOff>
    </xdr:from>
    <xdr:ext cx="736600" cy="259045"/>
    <xdr:sp macro="" textlink="">
      <xdr:nvSpPr>
        <xdr:cNvPr id="55" name="テキスト ボックス 54"/>
        <xdr:cNvSpPr txBox="1"/>
      </xdr:nvSpPr>
      <xdr:spPr>
        <a:xfrm>
          <a:off x="4622800" y="250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163195</xdr:rowOff>
    </xdr:from>
    <xdr:to>
      <xdr:col>22</xdr:col>
      <xdr:colOff>114300</xdr:colOff>
      <xdr:row>12</xdr:row>
      <xdr:rowOff>15062</xdr:rowOff>
    </xdr:to>
    <xdr:cxnSp macro="">
      <xdr:nvCxnSpPr>
        <xdr:cNvPr id="56" name="直線コネクタ 55"/>
        <xdr:cNvCxnSpPr/>
      </xdr:nvCxnSpPr>
      <xdr:spPr bwMode="auto">
        <a:xfrm>
          <a:off x="3606800" y="209677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11</xdr:row>
      <xdr:rowOff>129845</xdr:rowOff>
    </xdr:from>
    <xdr:to>
      <xdr:col>22</xdr:col>
      <xdr:colOff>165100</xdr:colOff>
      <xdr:row>12</xdr:row>
      <xdr:rowOff>59995</xdr:rowOff>
    </xdr:to>
    <xdr:sp macro="" textlink="">
      <xdr:nvSpPr>
        <xdr:cNvPr id="57" name="フローチャート: 判断 56"/>
        <xdr:cNvSpPr/>
      </xdr:nvSpPr>
      <xdr:spPr bwMode="auto">
        <a:xfrm>
          <a:off x="42545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70172</xdr:rowOff>
    </xdr:from>
    <xdr:ext cx="762000" cy="259045"/>
    <xdr:sp macro="" textlink="">
      <xdr:nvSpPr>
        <xdr:cNvPr id="58" name="テキスト ボックス 57"/>
        <xdr:cNvSpPr txBox="1"/>
      </xdr:nvSpPr>
      <xdr:spPr>
        <a:xfrm>
          <a:off x="3924300" y="183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163195</xdr:rowOff>
    </xdr:from>
    <xdr:to>
      <xdr:col>18</xdr:col>
      <xdr:colOff>177800</xdr:colOff>
      <xdr:row>13</xdr:row>
      <xdr:rowOff>2908</xdr:rowOff>
    </xdr:to>
    <xdr:cxnSp macro="">
      <xdr:nvCxnSpPr>
        <xdr:cNvPr id="59" name="直線コネクタ 58"/>
        <xdr:cNvCxnSpPr/>
      </xdr:nvCxnSpPr>
      <xdr:spPr bwMode="auto">
        <a:xfrm flipV="1">
          <a:off x="2908300" y="2096770"/>
          <a:ext cx="698500" cy="18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44386</xdr:rowOff>
    </xdr:from>
    <xdr:to>
      <xdr:col>19</xdr:col>
      <xdr:colOff>38100</xdr:colOff>
      <xdr:row>12</xdr:row>
      <xdr:rowOff>145986</xdr:rowOff>
    </xdr:to>
    <xdr:sp macro="" textlink="">
      <xdr:nvSpPr>
        <xdr:cNvPr id="60" name="フローチャート: 判断 59"/>
        <xdr:cNvSpPr/>
      </xdr:nvSpPr>
      <xdr:spPr bwMode="auto">
        <a:xfrm>
          <a:off x="35560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130763</xdr:rowOff>
    </xdr:from>
    <xdr:ext cx="762000" cy="259045"/>
    <xdr:sp macro="" textlink="">
      <xdr:nvSpPr>
        <xdr:cNvPr id="61" name="テキスト ボックス 60"/>
        <xdr:cNvSpPr txBox="1"/>
      </xdr:nvSpPr>
      <xdr:spPr>
        <a:xfrm>
          <a:off x="3225800" y="22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136970</xdr:rowOff>
    </xdr:from>
    <xdr:to>
      <xdr:col>15</xdr:col>
      <xdr:colOff>101600</xdr:colOff>
      <xdr:row>13</xdr:row>
      <xdr:rowOff>67120</xdr:rowOff>
    </xdr:to>
    <xdr:sp macro="" textlink="">
      <xdr:nvSpPr>
        <xdr:cNvPr id="62" name="フローチャート: 判断 61"/>
        <xdr:cNvSpPr/>
      </xdr:nvSpPr>
      <xdr:spPr bwMode="auto">
        <a:xfrm>
          <a:off x="2857500" y="224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51897</xdr:rowOff>
    </xdr:from>
    <xdr:ext cx="762000" cy="259045"/>
    <xdr:sp macro="" textlink="">
      <xdr:nvSpPr>
        <xdr:cNvPr id="63" name="テキスト ボックス 62"/>
        <xdr:cNvSpPr txBox="1"/>
      </xdr:nvSpPr>
      <xdr:spPr>
        <a:xfrm>
          <a:off x="2527300" y="232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48082</xdr:rowOff>
    </xdr:from>
    <xdr:to>
      <xdr:col>29</xdr:col>
      <xdr:colOff>177800</xdr:colOff>
      <xdr:row>11</xdr:row>
      <xdr:rowOff>149682</xdr:rowOff>
    </xdr:to>
    <xdr:sp macro="" textlink="">
      <xdr:nvSpPr>
        <xdr:cNvPr id="69" name="楕円 68"/>
        <xdr:cNvSpPr/>
      </xdr:nvSpPr>
      <xdr:spPr bwMode="auto">
        <a:xfrm>
          <a:off x="5600700" y="198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166209</xdr:rowOff>
    </xdr:from>
    <xdr:ext cx="762000" cy="259045"/>
    <xdr:sp macro="" textlink="">
      <xdr:nvSpPr>
        <xdr:cNvPr id="70" name="人口1人当たり決算額の推移該当値テキスト130"/>
        <xdr:cNvSpPr txBox="1"/>
      </xdr:nvSpPr>
      <xdr:spPr>
        <a:xfrm>
          <a:off x="5740400" y="192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164935</xdr:rowOff>
    </xdr:from>
    <xdr:to>
      <xdr:col>26</xdr:col>
      <xdr:colOff>101600</xdr:colOff>
      <xdr:row>12</xdr:row>
      <xdr:rowOff>95085</xdr:rowOff>
    </xdr:to>
    <xdr:sp macro="" textlink="">
      <xdr:nvSpPr>
        <xdr:cNvPr id="71" name="楕円 70"/>
        <xdr:cNvSpPr/>
      </xdr:nvSpPr>
      <xdr:spPr bwMode="auto">
        <a:xfrm>
          <a:off x="4953000" y="209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105262</xdr:rowOff>
    </xdr:from>
    <xdr:ext cx="736600" cy="259045"/>
    <xdr:sp macro="" textlink="">
      <xdr:nvSpPr>
        <xdr:cNvPr id="72" name="テキスト ボックス 71"/>
        <xdr:cNvSpPr txBox="1"/>
      </xdr:nvSpPr>
      <xdr:spPr>
        <a:xfrm>
          <a:off x="4622800" y="186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135712</xdr:rowOff>
    </xdr:from>
    <xdr:to>
      <xdr:col>22</xdr:col>
      <xdr:colOff>165100</xdr:colOff>
      <xdr:row>12</xdr:row>
      <xdr:rowOff>65862</xdr:rowOff>
    </xdr:to>
    <xdr:sp macro="" textlink="">
      <xdr:nvSpPr>
        <xdr:cNvPr id="73" name="楕円 72"/>
        <xdr:cNvSpPr/>
      </xdr:nvSpPr>
      <xdr:spPr bwMode="auto">
        <a:xfrm>
          <a:off x="4254500" y="206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50639</xdr:rowOff>
    </xdr:from>
    <xdr:ext cx="762000" cy="259045"/>
    <xdr:sp macro="" textlink="">
      <xdr:nvSpPr>
        <xdr:cNvPr id="74" name="テキスト ボックス 73"/>
        <xdr:cNvSpPr txBox="1"/>
      </xdr:nvSpPr>
      <xdr:spPr>
        <a:xfrm>
          <a:off x="3924300" y="215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112395</xdr:rowOff>
    </xdr:from>
    <xdr:to>
      <xdr:col>19</xdr:col>
      <xdr:colOff>38100</xdr:colOff>
      <xdr:row>12</xdr:row>
      <xdr:rowOff>42545</xdr:rowOff>
    </xdr:to>
    <xdr:sp macro="" textlink="">
      <xdr:nvSpPr>
        <xdr:cNvPr id="75" name="楕円 74"/>
        <xdr:cNvSpPr/>
      </xdr:nvSpPr>
      <xdr:spPr bwMode="auto">
        <a:xfrm>
          <a:off x="3556000" y="204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52722</xdr:rowOff>
    </xdr:from>
    <xdr:ext cx="762000" cy="259045"/>
    <xdr:sp macro="" textlink="">
      <xdr:nvSpPr>
        <xdr:cNvPr id="76" name="テキスト ボックス 75"/>
        <xdr:cNvSpPr txBox="1"/>
      </xdr:nvSpPr>
      <xdr:spPr>
        <a:xfrm>
          <a:off x="3225800" y="18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123558</xdr:rowOff>
    </xdr:from>
    <xdr:to>
      <xdr:col>15</xdr:col>
      <xdr:colOff>101600</xdr:colOff>
      <xdr:row>13</xdr:row>
      <xdr:rowOff>53708</xdr:rowOff>
    </xdr:to>
    <xdr:sp macro="" textlink="">
      <xdr:nvSpPr>
        <xdr:cNvPr id="77" name="楕円 76"/>
        <xdr:cNvSpPr/>
      </xdr:nvSpPr>
      <xdr:spPr bwMode="auto">
        <a:xfrm>
          <a:off x="2857500" y="222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63885</xdr:rowOff>
    </xdr:from>
    <xdr:ext cx="762000" cy="259045"/>
    <xdr:sp macro="" textlink="">
      <xdr:nvSpPr>
        <xdr:cNvPr id="78" name="テキスト ボックス 77"/>
        <xdr:cNvSpPr txBox="1"/>
      </xdr:nvSpPr>
      <xdr:spPr>
        <a:xfrm>
          <a:off x="2527300" y="199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129698</xdr:rowOff>
    </xdr:from>
    <xdr:to>
      <xdr:col>29</xdr:col>
      <xdr:colOff>127000</xdr:colOff>
      <xdr:row>37</xdr:row>
      <xdr:rowOff>110403</xdr:rowOff>
    </xdr:to>
    <xdr:cxnSp macro="">
      <xdr:nvCxnSpPr>
        <xdr:cNvPr id="106" name="直線コネクタ 105"/>
        <xdr:cNvCxnSpPr/>
      </xdr:nvCxnSpPr>
      <xdr:spPr bwMode="auto">
        <a:xfrm flipV="1">
          <a:off x="5651500" y="6054248"/>
          <a:ext cx="0" cy="1180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82480</xdr:rowOff>
    </xdr:from>
    <xdr:ext cx="762000" cy="259045"/>
    <xdr:sp macro="" textlink="">
      <xdr:nvSpPr>
        <xdr:cNvPr id="107" name="人口1人当たり決算額の推移最小値テキスト445"/>
        <xdr:cNvSpPr txBox="1"/>
      </xdr:nvSpPr>
      <xdr:spPr>
        <a:xfrm>
          <a:off x="5740400" y="72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110403</xdr:rowOff>
    </xdr:from>
    <xdr:to>
      <xdr:col>30</xdr:col>
      <xdr:colOff>25400</xdr:colOff>
      <xdr:row>37</xdr:row>
      <xdr:rowOff>110403</xdr:rowOff>
    </xdr:to>
    <xdr:cxnSp macro="">
      <xdr:nvCxnSpPr>
        <xdr:cNvPr id="108" name="直線コネクタ 107"/>
        <xdr:cNvCxnSpPr/>
      </xdr:nvCxnSpPr>
      <xdr:spPr bwMode="auto">
        <a:xfrm>
          <a:off x="5562600" y="7235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44625</xdr:rowOff>
    </xdr:from>
    <xdr:ext cx="762000" cy="259045"/>
    <xdr:sp macro="" textlink="">
      <xdr:nvSpPr>
        <xdr:cNvPr id="109" name="人口1人当たり決算額の推移最大値テキスト445"/>
        <xdr:cNvSpPr txBox="1"/>
      </xdr:nvSpPr>
      <xdr:spPr>
        <a:xfrm>
          <a:off x="5740400" y="57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129698</xdr:rowOff>
    </xdr:from>
    <xdr:to>
      <xdr:col>30</xdr:col>
      <xdr:colOff>25400</xdr:colOff>
      <xdr:row>33</xdr:row>
      <xdr:rowOff>129698</xdr:rowOff>
    </xdr:to>
    <xdr:cxnSp macro="">
      <xdr:nvCxnSpPr>
        <xdr:cNvPr id="110" name="直線コネクタ 109"/>
        <xdr:cNvCxnSpPr/>
      </xdr:nvCxnSpPr>
      <xdr:spPr bwMode="auto">
        <a:xfrm>
          <a:off x="5562600" y="6054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129698</xdr:rowOff>
    </xdr:from>
    <xdr:to>
      <xdr:col>29</xdr:col>
      <xdr:colOff>127000</xdr:colOff>
      <xdr:row>34</xdr:row>
      <xdr:rowOff>50693</xdr:rowOff>
    </xdr:to>
    <xdr:cxnSp macro="">
      <xdr:nvCxnSpPr>
        <xdr:cNvPr id="111" name="直線コネクタ 110"/>
        <xdr:cNvCxnSpPr/>
      </xdr:nvCxnSpPr>
      <xdr:spPr bwMode="auto">
        <a:xfrm flipV="1">
          <a:off x="5003800" y="6054248"/>
          <a:ext cx="647700" cy="26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147444</xdr:rowOff>
    </xdr:from>
    <xdr:ext cx="762000" cy="259045"/>
    <xdr:sp macro="" textlink="">
      <xdr:nvSpPr>
        <xdr:cNvPr id="112" name="人口1人当たり決算額の推移平均値テキスト445"/>
        <xdr:cNvSpPr txBox="1"/>
      </xdr:nvSpPr>
      <xdr:spPr>
        <a:xfrm>
          <a:off x="5740400" y="6414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175367</xdr:rowOff>
    </xdr:from>
    <xdr:to>
      <xdr:col>29</xdr:col>
      <xdr:colOff>177800</xdr:colOff>
      <xdr:row>34</xdr:row>
      <xdr:rowOff>276967</xdr:rowOff>
    </xdr:to>
    <xdr:sp macro="" textlink="">
      <xdr:nvSpPr>
        <xdr:cNvPr id="113" name="フローチャート: 判断 112"/>
        <xdr:cNvSpPr/>
      </xdr:nvSpPr>
      <xdr:spPr bwMode="auto">
        <a:xfrm>
          <a:off x="5600700" y="6442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301605</xdr:rowOff>
    </xdr:from>
    <xdr:to>
      <xdr:col>26</xdr:col>
      <xdr:colOff>50800</xdr:colOff>
      <xdr:row>34</xdr:row>
      <xdr:rowOff>50693</xdr:rowOff>
    </xdr:to>
    <xdr:cxnSp macro="">
      <xdr:nvCxnSpPr>
        <xdr:cNvPr id="114" name="直線コネクタ 113"/>
        <xdr:cNvCxnSpPr/>
      </xdr:nvCxnSpPr>
      <xdr:spPr bwMode="auto">
        <a:xfrm>
          <a:off x="4305300" y="6226155"/>
          <a:ext cx="698500" cy="9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330769</xdr:rowOff>
    </xdr:from>
    <xdr:to>
      <xdr:col>26</xdr:col>
      <xdr:colOff>101600</xdr:colOff>
      <xdr:row>35</xdr:row>
      <xdr:rowOff>89469</xdr:rowOff>
    </xdr:to>
    <xdr:sp macro="" textlink="">
      <xdr:nvSpPr>
        <xdr:cNvPr id="115" name="フローチャート: 判断 114"/>
        <xdr:cNvSpPr/>
      </xdr:nvSpPr>
      <xdr:spPr bwMode="auto">
        <a:xfrm>
          <a:off x="49530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74246</xdr:rowOff>
    </xdr:from>
    <xdr:ext cx="736600" cy="259045"/>
    <xdr:sp macro="" textlink="">
      <xdr:nvSpPr>
        <xdr:cNvPr id="116" name="テキスト ボックス 115"/>
        <xdr:cNvSpPr txBox="1"/>
      </xdr:nvSpPr>
      <xdr:spPr>
        <a:xfrm>
          <a:off x="4622800" y="6684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252638</xdr:rowOff>
    </xdr:from>
    <xdr:to>
      <xdr:col>22</xdr:col>
      <xdr:colOff>114300</xdr:colOff>
      <xdr:row>33</xdr:row>
      <xdr:rowOff>301605</xdr:rowOff>
    </xdr:to>
    <xdr:cxnSp macro="">
      <xdr:nvCxnSpPr>
        <xdr:cNvPr id="117" name="直線コネクタ 116"/>
        <xdr:cNvCxnSpPr/>
      </xdr:nvCxnSpPr>
      <xdr:spPr bwMode="auto">
        <a:xfrm>
          <a:off x="3606800" y="6177188"/>
          <a:ext cx="698500" cy="4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302560</xdr:rowOff>
    </xdr:from>
    <xdr:to>
      <xdr:col>22</xdr:col>
      <xdr:colOff>165100</xdr:colOff>
      <xdr:row>35</xdr:row>
      <xdr:rowOff>61260</xdr:rowOff>
    </xdr:to>
    <xdr:sp macro="" textlink="">
      <xdr:nvSpPr>
        <xdr:cNvPr id="118" name="フローチャート: 判断 117"/>
        <xdr:cNvSpPr/>
      </xdr:nvSpPr>
      <xdr:spPr bwMode="auto">
        <a:xfrm>
          <a:off x="42545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46037</xdr:rowOff>
    </xdr:from>
    <xdr:ext cx="762000" cy="259045"/>
    <xdr:sp macro="" textlink="">
      <xdr:nvSpPr>
        <xdr:cNvPr id="119" name="テキスト ボックス 118"/>
        <xdr:cNvSpPr txBox="1"/>
      </xdr:nvSpPr>
      <xdr:spPr>
        <a:xfrm>
          <a:off x="3924300" y="665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252638</xdr:rowOff>
    </xdr:from>
    <xdr:to>
      <xdr:col>18</xdr:col>
      <xdr:colOff>177800</xdr:colOff>
      <xdr:row>34</xdr:row>
      <xdr:rowOff>22347</xdr:rowOff>
    </xdr:to>
    <xdr:cxnSp macro="">
      <xdr:nvCxnSpPr>
        <xdr:cNvPr id="120" name="直線コネクタ 119"/>
        <xdr:cNvCxnSpPr/>
      </xdr:nvCxnSpPr>
      <xdr:spPr bwMode="auto">
        <a:xfrm flipV="1">
          <a:off x="2908300" y="6177188"/>
          <a:ext cx="6985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46573</xdr:rowOff>
    </xdr:from>
    <xdr:to>
      <xdr:col>19</xdr:col>
      <xdr:colOff>38100</xdr:colOff>
      <xdr:row>35</xdr:row>
      <xdr:rowOff>148173</xdr:rowOff>
    </xdr:to>
    <xdr:sp macro="" textlink="">
      <xdr:nvSpPr>
        <xdr:cNvPr id="121" name="フローチャート: 判断 120"/>
        <xdr:cNvSpPr/>
      </xdr:nvSpPr>
      <xdr:spPr bwMode="auto">
        <a:xfrm>
          <a:off x="3556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132950</xdr:rowOff>
    </xdr:from>
    <xdr:ext cx="762000" cy="259045"/>
    <xdr:sp macro="" textlink="">
      <xdr:nvSpPr>
        <xdr:cNvPr id="122" name="テキスト ボックス 121"/>
        <xdr:cNvSpPr txBox="1"/>
      </xdr:nvSpPr>
      <xdr:spPr>
        <a:xfrm>
          <a:off x="3225800" y="674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329443</xdr:rowOff>
    </xdr:from>
    <xdr:to>
      <xdr:col>15</xdr:col>
      <xdr:colOff>101600</xdr:colOff>
      <xdr:row>35</xdr:row>
      <xdr:rowOff>88143</xdr:rowOff>
    </xdr:to>
    <xdr:sp macro="" textlink="">
      <xdr:nvSpPr>
        <xdr:cNvPr id="123" name="フローチャート: 判断 122"/>
        <xdr:cNvSpPr/>
      </xdr:nvSpPr>
      <xdr:spPr bwMode="auto">
        <a:xfrm>
          <a:off x="2857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72920</xdr:rowOff>
    </xdr:from>
    <xdr:ext cx="762000" cy="259045"/>
    <xdr:sp macro="" textlink="">
      <xdr:nvSpPr>
        <xdr:cNvPr id="124" name="テキスト ボックス 123"/>
        <xdr:cNvSpPr txBox="1"/>
      </xdr:nvSpPr>
      <xdr:spPr>
        <a:xfrm>
          <a:off x="2527300" y="66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78898</xdr:rowOff>
    </xdr:from>
    <xdr:to>
      <xdr:col>29</xdr:col>
      <xdr:colOff>177800</xdr:colOff>
      <xdr:row>33</xdr:row>
      <xdr:rowOff>180498</xdr:rowOff>
    </xdr:to>
    <xdr:sp macro="" textlink="">
      <xdr:nvSpPr>
        <xdr:cNvPr id="130" name="楕円 129"/>
        <xdr:cNvSpPr/>
      </xdr:nvSpPr>
      <xdr:spPr bwMode="auto">
        <a:xfrm>
          <a:off x="5600700" y="600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25575</xdr:rowOff>
    </xdr:from>
    <xdr:ext cx="762000" cy="259045"/>
    <xdr:sp macro="" textlink="">
      <xdr:nvSpPr>
        <xdr:cNvPr id="131" name="人口1人当たり決算額の推移該当値テキスト445"/>
        <xdr:cNvSpPr txBox="1"/>
      </xdr:nvSpPr>
      <xdr:spPr>
        <a:xfrm>
          <a:off x="5740400" y="59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342793</xdr:rowOff>
    </xdr:from>
    <xdr:to>
      <xdr:col>26</xdr:col>
      <xdr:colOff>101600</xdr:colOff>
      <xdr:row>34</xdr:row>
      <xdr:rowOff>101493</xdr:rowOff>
    </xdr:to>
    <xdr:sp macro="" textlink="">
      <xdr:nvSpPr>
        <xdr:cNvPr id="132" name="楕円 131"/>
        <xdr:cNvSpPr/>
      </xdr:nvSpPr>
      <xdr:spPr bwMode="auto">
        <a:xfrm>
          <a:off x="4953000" y="626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111670</xdr:rowOff>
    </xdr:from>
    <xdr:ext cx="736600" cy="259045"/>
    <xdr:sp macro="" textlink="">
      <xdr:nvSpPr>
        <xdr:cNvPr id="133" name="テキスト ボックス 132"/>
        <xdr:cNvSpPr txBox="1"/>
      </xdr:nvSpPr>
      <xdr:spPr>
        <a:xfrm>
          <a:off x="4622800" y="603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250805</xdr:rowOff>
    </xdr:from>
    <xdr:to>
      <xdr:col>22</xdr:col>
      <xdr:colOff>165100</xdr:colOff>
      <xdr:row>34</xdr:row>
      <xdr:rowOff>9505</xdr:rowOff>
    </xdr:to>
    <xdr:sp macro="" textlink="">
      <xdr:nvSpPr>
        <xdr:cNvPr id="134" name="楕円 133"/>
        <xdr:cNvSpPr/>
      </xdr:nvSpPr>
      <xdr:spPr bwMode="auto">
        <a:xfrm>
          <a:off x="4254500" y="61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19682</xdr:rowOff>
    </xdr:from>
    <xdr:ext cx="762000" cy="259045"/>
    <xdr:sp macro="" textlink="">
      <xdr:nvSpPr>
        <xdr:cNvPr id="135" name="テキスト ボックス 134"/>
        <xdr:cNvSpPr txBox="1"/>
      </xdr:nvSpPr>
      <xdr:spPr>
        <a:xfrm>
          <a:off x="3924300" y="594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201838</xdr:rowOff>
    </xdr:from>
    <xdr:to>
      <xdr:col>19</xdr:col>
      <xdr:colOff>38100</xdr:colOff>
      <xdr:row>33</xdr:row>
      <xdr:rowOff>303438</xdr:rowOff>
    </xdr:to>
    <xdr:sp macro="" textlink="">
      <xdr:nvSpPr>
        <xdr:cNvPr id="136" name="楕円 135"/>
        <xdr:cNvSpPr/>
      </xdr:nvSpPr>
      <xdr:spPr bwMode="auto">
        <a:xfrm>
          <a:off x="35560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142165</xdr:rowOff>
    </xdr:from>
    <xdr:ext cx="762000" cy="259045"/>
    <xdr:sp macro="" textlink="">
      <xdr:nvSpPr>
        <xdr:cNvPr id="137" name="テキスト ボックス 136"/>
        <xdr:cNvSpPr txBox="1"/>
      </xdr:nvSpPr>
      <xdr:spPr>
        <a:xfrm>
          <a:off x="3225800" y="589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314447</xdr:rowOff>
    </xdr:from>
    <xdr:to>
      <xdr:col>15</xdr:col>
      <xdr:colOff>101600</xdr:colOff>
      <xdr:row>34</xdr:row>
      <xdr:rowOff>73147</xdr:rowOff>
    </xdr:to>
    <xdr:sp macro="" textlink="">
      <xdr:nvSpPr>
        <xdr:cNvPr id="138" name="楕円 137"/>
        <xdr:cNvSpPr/>
      </xdr:nvSpPr>
      <xdr:spPr bwMode="auto">
        <a:xfrm>
          <a:off x="28575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83324</xdr:rowOff>
    </xdr:from>
    <xdr:ext cx="762000" cy="259045"/>
    <xdr:sp macro="" textlink="">
      <xdr:nvSpPr>
        <xdr:cNvPr id="139" name="テキスト ボックス 138"/>
        <xdr:cNvSpPr txBox="1"/>
      </xdr:nvSpPr>
      <xdr:spPr>
        <a:xfrm>
          <a:off x="2527300" y="600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6557</xdr:rowOff>
    </xdr:from>
    <xdr:to>
      <xdr:col>24</xdr:col>
      <xdr:colOff>62865</xdr:colOff>
      <xdr:row>39</xdr:row>
      <xdr:rowOff>129348</xdr:rowOff>
    </xdr:to>
    <xdr:cxnSp macro="">
      <xdr:nvCxnSpPr>
        <xdr:cNvPr id="58" name="直線コネクタ 57"/>
        <xdr:cNvCxnSpPr/>
      </xdr:nvCxnSpPr>
      <xdr:spPr>
        <a:xfrm flipV="1">
          <a:off x="4633595" y="5321507"/>
          <a:ext cx="127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133175</xdr:rowOff>
    </xdr:from>
    <xdr:ext cx="534377" cy="259045"/>
    <xdr:sp macro="" textlink="">
      <xdr:nvSpPr>
        <xdr:cNvPr id="59" name="人件費最小値テキスト"/>
        <xdr:cNvSpPr txBox="1"/>
      </xdr:nvSpPr>
      <xdr:spPr>
        <a:xfrm>
          <a:off x="4686300" y="68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129348</xdr:rowOff>
    </xdr:from>
    <xdr:to>
      <xdr:col>24</xdr:col>
      <xdr:colOff>152400</xdr:colOff>
      <xdr:row>39</xdr:row>
      <xdr:rowOff>129348</xdr:rowOff>
    </xdr:to>
    <xdr:cxnSp macro="">
      <xdr:nvCxnSpPr>
        <xdr:cNvPr id="60" name="直線コネクタ 59"/>
        <xdr:cNvCxnSpPr/>
      </xdr:nvCxnSpPr>
      <xdr:spPr>
        <a:xfrm>
          <a:off x="4546600" y="681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124684</xdr:rowOff>
    </xdr:from>
    <xdr:ext cx="599010" cy="259045"/>
    <xdr:sp macro="" textlink="">
      <xdr:nvSpPr>
        <xdr:cNvPr id="61" name="人件費最大値テキスト"/>
        <xdr:cNvSpPr txBox="1"/>
      </xdr:nvSpPr>
      <xdr:spPr>
        <a:xfrm>
          <a:off x="4686300" y="509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6557</xdr:rowOff>
    </xdr:from>
    <xdr:to>
      <xdr:col>24</xdr:col>
      <xdr:colOff>152400</xdr:colOff>
      <xdr:row>31</xdr:row>
      <xdr:rowOff>6557</xdr:rowOff>
    </xdr:to>
    <xdr:cxnSp macro="">
      <xdr:nvCxnSpPr>
        <xdr:cNvPr id="62" name="直線コネクタ 61"/>
        <xdr:cNvCxnSpPr/>
      </xdr:nvCxnSpPr>
      <xdr:spPr>
        <a:xfrm>
          <a:off x="4546600" y="532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6557</xdr:rowOff>
    </xdr:from>
    <xdr:to>
      <xdr:col>24</xdr:col>
      <xdr:colOff>63500</xdr:colOff>
      <xdr:row>31</xdr:row>
      <xdr:rowOff>63805</xdr:rowOff>
    </xdr:to>
    <xdr:cxnSp macro="">
      <xdr:nvCxnSpPr>
        <xdr:cNvPr id="63" name="直線コネクタ 62"/>
        <xdr:cNvCxnSpPr/>
      </xdr:nvCxnSpPr>
      <xdr:spPr>
        <a:xfrm flipV="1">
          <a:off x="3797300" y="5321507"/>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132217</xdr:rowOff>
    </xdr:from>
    <xdr:ext cx="534377" cy="259045"/>
    <xdr:sp macro="" textlink="">
      <xdr:nvSpPr>
        <xdr:cNvPr id="64" name="人件費平均値テキスト"/>
        <xdr:cNvSpPr txBox="1"/>
      </xdr:nvSpPr>
      <xdr:spPr>
        <a:xfrm>
          <a:off x="4686300" y="579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153790</xdr:rowOff>
    </xdr:from>
    <xdr:to>
      <xdr:col>24</xdr:col>
      <xdr:colOff>114300</xdr:colOff>
      <xdr:row>34</xdr:row>
      <xdr:rowOff>83940</xdr:rowOff>
    </xdr:to>
    <xdr:sp macro="" textlink="">
      <xdr:nvSpPr>
        <xdr:cNvPr id="65" name="フローチャート: 判断 64"/>
        <xdr:cNvSpPr/>
      </xdr:nvSpPr>
      <xdr:spPr>
        <a:xfrm>
          <a:off x="4584700" y="58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63805</xdr:rowOff>
    </xdr:from>
    <xdr:to>
      <xdr:col>19</xdr:col>
      <xdr:colOff>177800</xdr:colOff>
      <xdr:row>32</xdr:row>
      <xdr:rowOff>23767</xdr:rowOff>
    </xdr:to>
    <xdr:cxnSp macro="">
      <xdr:nvCxnSpPr>
        <xdr:cNvPr id="66" name="直線コネクタ 65"/>
        <xdr:cNvCxnSpPr/>
      </xdr:nvCxnSpPr>
      <xdr:spPr>
        <a:xfrm flipV="1">
          <a:off x="2908300" y="5378755"/>
          <a:ext cx="8890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52128</xdr:rowOff>
    </xdr:from>
    <xdr:to>
      <xdr:col>20</xdr:col>
      <xdr:colOff>38100</xdr:colOff>
      <xdr:row>34</xdr:row>
      <xdr:rowOff>153728</xdr:rowOff>
    </xdr:to>
    <xdr:sp macro="" textlink="">
      <xdr:nvSpPr>
        <xdr:cNvPr id="67" name="フローチャート: 判断 66"/>
        <xdr:cNvSpPr/>
      </xdr:nvSpPr>
      <xdr:spPr>
        <a:xfrm>
          <a:off x="3746500" y="58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144855</xdr:rowOff>
    </xdr:from>
    <xdr:ext cx="534377" cy="259045"/>
    <xdr:sp macro="" textlink="">
      <xdr:nvSpPr>
        <xdr:cNvPr id="68" name="テキスト ボックス 67"/>
        <xdr:cNvSpPr txBox="1"/>
      </xdr:nvSpPr>
      <xdr:spPr>
        <a:xfrm>
          <a:off x="3530111" y="59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23767</xdr:rowOff>
    </xdr:from>
    <xdr:to>
      <xdr:col>15</xdr:col>
      <xdr:colOff>50800</xdr:colOff>
      <xdr:row>32</xdr:row>
      <xdr:rowOff>57306</xdr:rowOff>
    </xdr:to>
    <xdr:cxnSp macro="">
      <xdr:nvCxnSpPr>
        <xdr:cNvPr id="69" name="直線コネクタ 68"/>
        <xdr:cNvCxnSpPr/>
      </xdr:nvCxnSpPr>
      <xdr:spPr>
        <a:xfrm flipV="1">
          <a:off x="2019300" y="5510167"/>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103008</xdr:rowOff>
    </xdr:from>
    <xdr:to>
      <xdr:col>15</xdr:col>
      <xdr:colOff>101600</xdr:colOff>
      <xdr:row>34</xdr:row>
      <xdr:rowOff>33158</xdr:rowOff>
    </xdr:to>
    <xdr:sp macro="" textlink="">
      <xdr:nvSpPr>
        <xdr:cNvPr id="70" name="フローチャート: 判断 69"/>
        <xdr:cNvSpPr/>
      </xdr:nvSpPr>
      <xdr:spPr>
        <a:xfrm>
          <a:off x="2857500" y="576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24285</xdr:rowOff>
    </xdr:from>
    <xdr:ext cx="534377" cy="259045"/>
    <xdr:sp macro="" textlink="">
      <xdr:nvSpPr>
        <xdr:cNvPr id="71" name="テキスト ボックス 70"/>
        <xdr:cNvSpPr txBox="1"/>
      </xdr:nvSpPr>
      <xdr:spPr>
        <a:xfrm>
          <a:off x="2641111" y="58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57306</xdr:rowOff>
    </xdr:from>
    <xdr:to>
      <xdr:col>10</xdr:col>
      <xdr:colOff>114300</xdr:colOff>
      <xdr:row>32</xdr:row>
      <xdr:rowOff>159850</xdr:rowOff>
    </xdr:to>
    <xdr:cxnSp macro="">
      <xdr:nvCxnSpPr>
        <xdr:cNvPr id="72" name="直線コネクタ 71"/>
        <xdr:cNvCxnSpPr/>
      </xdr:nvCxnSpPr>
      <xdr:spPr>
        <a:xfrm flipV="1">
          <a:off x="1130300" y="5543706"/>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121100</xdr:rowOff>
    </xdr:from>
    <xdr:to>
      <xdr:col>10</xdr:col>
      <xdr:colOff>165100</xdr:colOff>
      <xdr:row>34</xdr:row>
      <xdr:rowOff>51250</xdr:rowOff>
    </xdr:to>
    <xdr:sp macro="" textlink="">
      <xdr:nvSpPr>
        <xdr:cNvPr id="73" name="フローチャート: 判断 72"/>
        <xdr:cNvSpPr/>
      </xdr:nvSpPr>
      <xdr:spPr>
        <a:xfrm>
          <a:off x="1968500" y="57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42377</xdr:rowOff>
    </xdr:from>
    <xdr:ext cx="534377" cy="259045"/>
    <xdr:sp macro="" textlink="">
      <xdr:nvSpPr>
        <xdr:cNvPr id="74" name="テキスト ボックス 73"/>
        <xdr:cNvSpPr txBox="1"/>
      </xdr:nvSpPr>
      <xdr:spPr>
        <a:xfrm>
          <a:off x="1752111" y="58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7780</xdr:rowOff>
    </xdr:from>
    <xdr:to>
      <xdr:col>6</xdr:col>
      <xdr:colOff>38100</xdr:colOff>
      <xdr:row>34</xdr:row>
      <xdr:rowOff>109380</xdr:rowOff>
    </xdr:to>
    <xdr:sp macro="" textlink="">
      <xdr:nvSpPr>
        <xdr:cNvPr id="75" name="フローチャート: 判断 74"/>
        <xdr:cNvSpPr/>
      </xdr:nvSpPr>
      <xdr:spPr>
        <a:xfrm>
          <a:off x="1079500" y="583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100507</xdr:rowOff>
    </xdr:from>
    <xdr:ext cx="534377" cy="259045"/>
    <xdr:sp macro="" textlink="">
      <xdr:nvSpPr>
        <xdr:cNvPr id="76" name="テキスト ボックス 75"/>
        <xdr:cNvSpPr txBox="1"/>
      </xdr:nvSpPr>
      <xdr:spPr>
        <a:xfrm>
          <a:off x="863111" y="59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127207</xdr:rowOff>
    </xdr:from>
    <xdr:to>
      <xdr:col>24</xdr:col>
      <xdr:colOff>114300</xdr:colOff>
      <xdr:row>31</xdr:row>
      <xdr:rowOff>57357</xdr:rowOff>
    </xdr:to>
    <xdr:sp macro="" textlink="">
      <xdr:nvSpPr>
        <xdr:cNvPr id="82" name="楕円 81"/>
        <xdr:cNvSpPr/>
      </xdr:nvSpPr>
      <xdr:spPr>
        <a:xfrm>
          <a:off x="4584700" y="527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80234</xdr:rowOff>
    </xdr:from>
    <xdr:ext cx="599010" cy="259045"/>
    <xdr:sp macro="" textlink="">
      <xdr:nvSpPr>
        <xdr:cNvPr id="83" name="人件費該当値テキスト"/>
        <xdr:cNvSpPr txBox="1"/>
      </xdr:nvSpPr>
      <xdr:spPr>
        <a:xfrm>
          <a:off x="4686300" y="522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13005</xdr:rowOff>
    </xdr:from>
    <xdr:to>
      <xdr:col>20</xdr:col>
      <xdr:colOff>38100</xdr:colOff>
      <xdr:row>31</xdr:row>
      <xdr:rowOff>114605</xdr:rowOff>
    </xdr:to>
    <xdr:sp macro="" textlink="">
      <xdr:nvSpPr>
        <xdr:cNvPr id="84" name="楕円 83"/>
        <xdr:cNvSpPr/>
      </xdr:nvSpPr>
      <xdr:spPr>
        <a:xfrm>
          <a:off x="3746500" y="53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131132</xdr:rowOff>
    </xdr:from>
    <xdr:ext cx="599010" cy="259045"/>
    <xdr:sp macro="" textlink="">
      <xdr:nvSpPr>
        <xdr:cNvPr id="85" name="テキスト ボックス 84"/>
        <xdr:cNvSpPr txBox="1"/>
      </xdr:nvSpPr>
      <xdr:spPr>
        <a:xfrm>
          <a:off x="3497795" y="51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144417</xdr:rowOff>
    </xdr:from>
    <xdr:to>
      <xdr:col>15</xdr:col>
      <xdr:colOff>101600</xdr:colOff>
      <xdr:row>32</xdr:row>
      <xdr:rowOff>74567</xdr:rowOff>
    </xdr:to>
    <xdr:sp macro="" textlink="">
      <xdr:nvSpPr>
        <xdr:cNvPr id="86" name="楕円 85"/>
        <xdr:cNvSpPr/>
      </xdr:nvSpPr>
      <xdr:spPr>
        <a:xfrm>
          <a:off x="2857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91094</xdr:rowOff>
    </xdr:from>
    <xdr:ext cx="599010" cy="259045"/>
    <xdr:sp macro="" textlink="">
      <xdr:nvSpPr>
        <xdr:cNvPr id="87" name="テキスト ボックス 86"/>
        <xdr:cNvSpPr txBox="1"/>
      </xdr:nvSpPr>
      <xdr:spPr>
        <a:xfrm>
          <a:off x="2608795" y="523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6506</xdr:rowOff>
    </xdr:from>
    <xdr:to>
      <xdr:col>10</xdr:col>
      <xdr:colOff>165100</xdr:colOff>
      <xdr:row>32</xdr:row>
      <xdr:rowOff>108106</xdr:rowOff>
    </xdr:to>
    <xdr:sp macro="" textlink="">
      <xdr:nvSpPr>
        <xdr:cNvPr id="88" name="楕円 87"/>
        <xdr:cNvSpPr/>
      </xdr:nvSpPr>
      <xdr:spPr>
        <a:xfrm>
          <a:off x="1968500" y="54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124633</xdr:rowOff>
    </xdr:from>
    <xdr:ext cx="599010" cy="259045"/>
    <xdr:sp macro="" textlink="">
      <xdr:nvSpPr>
        <xdr:cNvPr id="89" name="テキスト ボックス 88"/>
        <xdr:cNvSpPr txBox="1"/>
      </xdr:nvSpPr>
      <xdr:spPr>
        <a:xfrm>
          <a:off x="1719795" y="526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109050</xdr:rowOff>
    </xdr:from>
    <xdr:to>
      <xdr:col>6</xdr:col>
      <xdr:colOff>38100</xdr:colOff>
      <xdr:row>33</xdr:row>
      <xdr:rowOff>39200</xdr:rowOff>
    </xdr:to>
    <xdr:sp macro="" textlink="">
      <xdr:nvSpPr>
        <xdr:cNvPr id="90" name="楕円 89"/>
        <xdr:cNvSpPr/>
      </xdr:nvSpPr>
      <xdr:spPr>
        <a:xfrm>
          <a:off x="1079500" y="5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55727</xdr:rowOff>
    </xdr:from>
    <xdr:ext cx="599010" cy="259045"/>
    <xdr:sp macro="" textlink="">
      <xdr:nvSpPr>
        <xdr:cNvPr id="91" name="テキスト ボックス 90"/>
        <xdr:cNvSpPr txBox="1"/>
      </xdr:nvSpPr>
      <xdr:spPr>
        <a:xfrm>
          <a:off x="830795" y="537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153553</xdr:rowOff>
    </xdr:from>
    <xdr:to>
      <xdr:col>24</xdr:col>
      <xdr:colOff>62865</xdr:colOff>
      <xdr:row>58</xdr:row>
      <xdr:rowOff>137940</xdr:rowOff>
    </xdr:to>
    <xdr:cxnSp macro="">
      <xdr:nvCxnSpPr>
        <xdr:cNvPr id="114" name="直線コネクタ 113"/>
        <xdr:cNvCxnSpPr/>
      </xdr:nvCxnSpPr>
      <xdr:spPr>
        <a:xfrm flipV="1">
          <a:off x="4633595" y="8897503"/>
          <a:ext cx="1270" cy="118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141767</xdr:rowOff>
    </xdr:from>
    <xdr:ext cx="534377" cy="259045"/>
    <xdr:sp macro="" textlink="">
      <xdr:nvSpPr>
        <xdr:cNvPr id="115" name="物件費最小値テキスト"/>
        <xdr:cNvSpPr txBox="1"/>
      </xdr:nvSpPr>
      <xdr:spPr>
        <a:xfrm>
          <a:off x="4686300" y="100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137940</xdr:rowOff>
    </xdr:from>
    <xdr:to>
      <xdr:col>24</xdr:col>
      <xdr:colOff>152400</xdr:colOff>
      <xdr:row>58</xdr:row>
      <xdr:rowOff>137940</xdr:rowOff>
    </xdr:to>
    <xdr:cxnSp macro="">
      <xdr:nvCxnSpPr>
        <xdr:cNvPr id="116" name="直線コネクタ 115"/>
        <xdr:cNvCxnSpPr/>
      </xdr:nvCxnSpPr>
      <xdr:spPr>
        <a:xfrm>
          <a:off x="4546600" y="100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100230</xdr:rowOff>
    </xdr:from>
    <xdr:ext cx="599010" cy="259045"/>
    <xdr:sp macro="" textlink="">
      <xdr:nvSpPr>
        <xdr:cNvPr id="117" name="物件費最大値テキスト"/>
        <xdr:cNvSpPr txBox="1"/>
      </xdr:nvSpPr>
      <xdr:spPr>
        <a:xfrm>
          <a:off x="4686300" y="867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153553</xdr:rowOff>
    </xdr:from>
    <xdr:to>
      <xdr:col>24</xdr:col>
      <xdr:colOff>152400</xdr:colOff>
      <xdr:row>51</xdr:row>
      <xdr:rowOff>153553</xdr:rowOff>
    </xdr:to>
    <xdr:cxnSp macro="">
      <xdr:nvCxnSpPr>
        <xdr:cNvPr id="118" name="直線コネクタ 117"/>
        <xdr:cNvCxnSpPr/>
      </xdr:nvCxnSpPr>
      <xdr:spPr>
        <a:xfrm>
          <a:off x="4546600" y="889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84539</xdr:rowOff>
    </xdr:from>
    <xdr:to>
      <xdr:col>24</xdr:col>
      <xdr:colOff>63500</xdr:colOff>
      <xdr:row>54</xdr:row>
      <xdr:rowOff>133825</xdr:rowOff>
    </xdr:to>
    <xdr:cxnSp macro="">
      <xdr:nvCxnSpPr>
        <xdr:cNvPr id="119" name="直線コネクタ 118"/>
        <xdr:cNvCxnSpPr/>
      </xdr:nvCxnSpPr>
      <xdr:spPr>
        <a:xfrm flipV="1">
          <a:off x="3797300" y="9342839"/>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105640</xdr:rowOff>
    </xdr:from>
    <xdr:ext cx="534377" cy="259045"/>
    <xdr:sp macro="" textlink="">
      <xdr:nvSpPr>
        <xdr:cNvPr id="120" name="物件費平均値テキスト"/>
        <xdr:cNvSpPr txBox="1"/>
      </xdr:nvSpPr>
      <xdr:spPr>
        <a:xfrm>
          <a:off x="4686300" y="9363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127213</xdr:rowOff>
    </xdr:from>
    <xdr:to>
      <xdr:col>24</xdr:col>
      <xdr:colOff>114300</xdr:colOff>
      <xdr:row>55</xdr:row>
      <xdr:rowOff>57363</xdr:rowOff>
    </xdr:to>
    <xdr:sp macro="" textlink="">
      <xdr:nvSpPr>
        <xdr:cNvPr id="121" name="フローチャート: 判断 120"/>
        <xdr:cNvSpPr/>
      </xdr:nvSpPr>
      <xdr:spPr>
        <a:xfrm>
          <a:off x="4584700" y="938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81796</xdr:rowOff>
    </xdr:from>
    <xdr:to>
      <xdr:col>19</xdr:col>
      <xdr:colOff>177800</xdr:colOff>
      <xdr:row>54</xdr:row>
      <xdr:rowOff>133825</xdr:rowOff>
    </xdr:to>
    <xdr:cxnSp macro="">
      <xdr:nvCxnSpPr>
        <xdr:cNvPr id="122" name="直線コネクタ 121"/>
        <xdr:cNvCxnSpPr/>
      </xdr:nvCxnSpPr>
      <xdr:spPr>
        <a:xfrm>
          <a:off x="2908300" y="9340096"/>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63640</xdr:rowOff>
    </xdr:from>
    <xdr:to>
      <xdr:col>20</xdr:col>
      <xdr:colOff>38100</xdr:colOff>
      <xdr:row>55</xdr:row>
      <xdr:rowOff>165240</xdr:rowOff>
    </xdr:to>
    <xdr:sp macro="" textlink="">
      <xdr:nvSpPr>
        <xdr:cNvPr id="123" name="フローチャート: 判断 122"/>
        <xdr:cNvSpPr/>
      </xdr:nvSpPr>
      <xdr:spPr>
        <a:xfrm>
          <a:off x="3746500" y="949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156367</xdr:rowOff>
    </xdr:from>
    <xdr:ext cx="534377" cy="259045"/>
    <xdr:sp macro="" textlink="">
      <xdr:nvSpPr>
        <xdr:cNvPr id="124" name="テキスト ボックス 123"/>
        <xdr:cNvSpPr txBox="1"/>
      </xdr:nvSpPr>
      <xdr:spPr>
        <a:xfrm>
          <a:off x="3530111" y="95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81796</xdr:rowOff>
    </xdr:from>
    <xdr:to>
      <xdr:col>15</xdr:col>
      <xdr:colOff>50800</xdr:colOff>
      <xdr:row>54</xdr:row>
      <xdr:rowOff>169807</xdr:rowOff>
    </xdr:to>
    <xdr:cxnSp macro="">
      <xdr:nvCxnSpPr>
        <xdr:cNvPr id="125" name="直線コネクタ 124"/>
        <xdr:cNvCxnSpPr/>
      </xdr:nvCxnSpPr>
      <xdr:spPr>
        <a:xfrm flipV="1">
          <a:off x="2019300" y="934009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88077</xdr:rowOff>
    </xdr:from>
    <xdr:to>
      <xdr:col>15</xdr:col>
      <xdr:colOff>101600</xdr:colOff>
      <xdr:row>56</xdr:row>
      <xdr:rowOff>18227</xdr:rowOff>
    </xdr:to>
    <xdr:sp macro="" textlink="">
      <xdr:nvSpPr>
        <xdr:cNvPr id="126" name="フローチャート: 判断 125"/>
        <xdr:cNvSpPr/>
      </xdr:nvSpPr>
      <xdr:spPr>
        <a:xfrm>
          <a:off x="2857500" y="951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9354</xdr:rowOff>
    </xdr:from>
    <xdr:ext cx="534377" cy="259045"/>
    <xdr:sp macro="" textlink="">
      <xdr:nvSpPr>
        <xdr:cNvPr id="127" name="テキスト ボックス 126"/>
        <xdr:cNvSpPr txBox="1"/>
      </xdr:nvSpPr>
      <xdr:spPr>
        <a:xfrm>
          <a:off x="2641111" y="96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169807</xdr:rowOff>
    </xdr:from>
    <xdr:to>
      <xdr:col>10</xdr:col>
      <xdr:colOff>114300</xdr:colOff>
      <xdr:row>55</xdr:row>
      <xdr:rowOff>112679</xdr:rowOff>
    </xdr:to>
    <xdr:cxnSp macro="">
      <xdr:nvCxnSpPr>
        <xdr:cNvPr id="128" name="直線コネクタ 127"/>
        <xdr:cNvCxnSpPr/>
      </xdr:nvCxnSpPr>
      <xdr:spPr>
        <a:xfrm flipV="1">
          <a:off x="1130300" y="9428107"/>
          <a:ext cx="8890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167058</xdr:rowOff>
    </xdr:from>
    <xdr:to>
      <xdr:col>10</xdr:col>
      <xdr:colOff>165100</xdr:colOff>
      <xdr:row>56</xdr:row>
      <xdr:rowOff>97208</xdr:rowOff>
    </xdr:to>
    <xdr:sp macro="" textlink="">
      <xdr:nvSpPr>
        <xdr:cNvPr id="129" name="フローチャート: 判断 128"/>
        <xdr:cNvSpPr/>
      </xdr:nvSpPr>
      <xdr:spPr>
        <a:xfrm>
          <a:off x="1968500" y="95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88335</xdr:rowOff>
    </xdr:from>
    <xdr:ext cx="534377" cy="259045"/>
    <xdr:sp macro="" textlink="">
      <xdr:nvSpPr>
        <xdr:cNvPr id="130" name="テキスト ボックス 129"/>
        <xdr:cNvSpPr txBox="1"/>
      </xdr:nvSpPr>
      <xdr:spPr>
        <a:xfrm>
          <a:off x="1752111" y="968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31933</xdr:rowOff>
    </xdr:from>
    <xdr:to>
      <xdr:col>6</xdr:col>
      <xdr:colOff>38100</xdr:colOff>
      <xdr:row>56</xdr:row>
      <xdr:rowOff>133533</xdr:rowOff>
    </xdr:to>
    <xdr:sp macro="" textlink="">
      <xdr:nvSpPr>
        <xdr:cNvPr id="131" name="フローチャート: 判断 130"/>
        <xdr:cNvSpPr/>
      </xdr:nvSpPr>
      <xdr:spPr>
        <a:xfrm>
          <a:off x="1079500" y="96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124660</xdr:rowOff>
    </xdr:from>
    <xdr:ext cx="534377" cy="259045"/>
    <xdr:sp macro="" textlink="">
      <xdr:nvSpPr>
        <xdr:cNvPr id="132" name="テキスト ボックス 131"/>
        <xdr:cNvSpPr txBox="1"/>
      </xdr:nvSpPr>
      <xdr:spPr>
        <a:xfrm>
          <a:off x="863111" y="97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33739</xdr:rowOff>
    </xdr:from>
    <xdr:to>
      <xdr:col>24</xdr:col>
      <xdr:colOff>114300</xdr:colOff>
      <xdr:row>54</xdr:row>
      <xdr:rowOff>135339</xdr:rowOff>
    </xdr:to>
    <xdr:sp macro="" textlink="">
      <xdr:nvSpPr>
        <xdr:cNvPr id="138" name="楕円 137"/>
        <xdr:cNvSpPr/>
      </xdr:nvSpPr>
      <xdr:spPr>
        <a:xfrm>
          <a:off x="4584700" y="9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56616</xdr:rowOff>
    </xdr:from>
    <xdr:ext cx="534377" cy="259045"/>
    <xdr:sp macro="" textlink="">
      <xdr:nvSpPr>
        <xdr:cNvPr id="139" name="物件費該当値テキスト"/>
        <xdr:cNvSpPr txBox="1"/>
      </xdr:nvSpPr>
      <xdr:spPr>
        <a:xfrm>
          <a:off x="4686300" y="91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83025</xdr:rowOff>
    </xdr:from>
    <xdr:to>
      <xdr:col>20</xdr:col>
      <xdr:colOff>38100</xdr:colOff>
      <xdr:row>55</xdr:row>
      <xdr:rowOff>13175</xdr:rowOff>
    </xdr:to>
    <xdr:sp macro="" textlink="">
      <xdr:nvSpPr>
        <xdr:cNvPr id="140" name="楕円 139"/>
        <xdr:cNvSpPr/>
      </xdr:nvSpPr>
      <xdr:spPr>
        <a:xfrm>
          <a:off x="3746500" y="93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29702</xdr:rowOff>
    </xdr:from>
    <xdr:ext cx="534377" cy="259045"/>
    <xdr:sp macro="" textlink="">
      <xdr:nvSpPr>
        <xdr:cNvPr id="141" name="テキスト ボックス 140"/>
        <xdr:cNvSpPr txBox="1"/>
      </xdr:nvSpPr>
      <xdr:spPr>
        <a:xfrm>
          <a:off x="3530111" y="91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30996</xdr:rowOff>
    </xdr:from>
    <xdr:to>
      <xdr:col>15</xdr:col>
      <xdr:colOff>101600</xdr:colOff>
      <xdr:row>54</xdr:row>
      <xdr:rowOff>132596</xdr:rowOff>
    </xdr:to>
    <xdr:sp macro="" textlink="">
      <xdr:nvSpPr>
        <xdr:cNvPr id="142" name="楕円 141"/>
        <xdr:cNvSpPr/>
      </xdr:nvSpPr>
      <xdr:spPr>
        <a:xfrm>
          <a:off x="2857500" y="92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149123</xdr:rowOff>
    </xdr:from>
    <xdr:ext cx="534377" cy="259045"/>
    <xdr:sp macro="" textlink="">
      <xdr:nvSpPr>
        <xdr:cNvPr id="143" name="テキスト ボックス 142"/>
        <xdr:cNvSpPr txBox="1"/>
      </xdr:nvSpPr>
      <xdr:spPr>
        <a:xfrm>
          <a:off x="2641111" y="90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119007</xdr:rowOff>
    </xdr:from>
    <xdr:to>
      <xdr:col>10</xdr:col>
      <xdr:colOff>165100</xdr:colOff>
      <xdr:row>55</xdr:row>
      <xdr:rowOff>49157</xdr:rowOff>
    </xdr:to>
    <xdr:sp macro="" textlink="">
      <xdr:nvSpPr>
        <xdr:cNvPr id="144" name="楕円 143"/>
        <xdr:cNvSpPr/>
      </xdr:nvSpPr>
      <xdr:spPr>
        <a:xfrm>
          <a:off x="1968500" y="93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65684</xdr:rowOff>
    </xdr:from>
    <xdr:ext cx="534377" cy="259045"/>
    <xdr:sp macro="" textlink="">
      <xdr:nvSpPr>
        <xdr:cNvPr id="145" name="テキスト ボックス 144"/>
        <xdr:cNvSpPr txBox="1"/>
      </xdr:nvSpPr>
      <xdr:spPr>
        <a:xfrm>
          <a:off x="1752111" y="915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61879</xdr:rowOff>
    </xdr:from>
    <xdr:to>
      <xdr:col>6</xdr:col>
      <xdr:colOff>38100</xdr:colOff>
      <xdr:row>55</xdr:row>
      <xdr:rowOff>163479</xdr:rowOff>
    </xdr:to>
    <xdr:sp macro="" textlink="">
      <xdr:nvSpPr>
        <xdr:cNvPr id="146" name="楕円 145"/>
        <xdr:cNvSpPr/>
      </xdr:nvSpPr>
      <xdr:spPr>
        <a:xfrm>
          <a:off x="1079500" y="94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8556</xdr:rowOff>
    </xdr:from>
    <xdr:ext cx="534377" cy="259045"/>
    <xdr:sp macro="" textlink="">
      <xdr:nvSpPr>
        <xdr:cNvPr id="147" name="テキスト ボックス 146"/>
        <xdr:cNvSpPr txBox="1"/>
      </xdr:nvSpPr>
      <xdr:spPr>
        <a:xfrm>
          <a:off x="863111" y="92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44641</xdr:rowOff>
    </xdr:from>
    <xdr:to>
      <xdr:col>24</xdr:col>
      <xdr:colOff>62865</xdr:colOff>
      <xdr:row>79</xdr:row>
      <xdr:rowOff>99504</xdr:rowOff>
    </xdr:to>
    <xdr:cxnSp macro="">
      <xdr:nvCxnSpPr>
        <xdr:cNvPr id="172" name="直線コネクタ 171"/>
        <xdr:cNvCxnSpPr/>
      </xdr:nvCxnSpPr>
      <xdr:spPr>
        <a:xfrm flipV="1">
          <a:off x="4633595" y="12046141"/>
          <a:ext cx="1270" cy="159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103331</xdr:rowOff>
    </xdr:from>
    <xdr:ext cx="469744" cy="259045"/>
    <xdr:sp macro="" textlink="">
      <xdr:nvSpPr>
        <xdr:cNvPr id="173" name="維持補修費最小値テキスト"/>
        <xdr:cNvSpPr txBox="1"/>
      </xdr:nvSpPr>
      <xdr:spPr>
        <a:xfrm>
          <a:off x="4686300"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99504</xdr:rowOff>
    </xdr:from>
    <xdr:to>
      <xdr:col>24</xdr:col>
      <xdr:colOff>152400</xdr:colOff>
      <xdr:row>79</xdr:row>
      <xdr:rowOff>99504</xdr:rowOff>
    </xdr:to>
    <xdr:cxnSp macro="">
      <xdr:nvCxnSpPr>
        <xdr:cNvPr id="174" name="直線コネクタ 173"/>
        <xdr:cNvCxnSpPr/>
      </xdr:nvCxnSpPr>
      <xdr:spPr>
        <a:xfrm>
          <a:off x="4546600" y="1364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162768</xdr:rowOff>
    </xdr:from>
    <xdr:ext cx="534377" cy="259045"/>
    <xdr:sp macro="" textlink="">
      <xdr:nvSpPr>
        <xdr:cNvPr id="175" name="維持補修費最大値テキスト"/>
        <xdr:cNvSpPr txBox="1"/>
      </xdr:nvSpPr>
      <xdr:spPr>
        <a:xfrm>
          <a:off x="4686300" y="118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44641</xdr:rowOff>
    </xdr:from>
    <xdr:to>
      <xdr:col>24</xdr:col>
      <xdr:colOff>152400</xdr:colOff>
      <xdr:row>70</xdr:row>
      <xdr:rowOff>44641</xdr:rowOff>
    </xdr:to>
    <xdr:cxnSp macro="">
      <xdr:nvCxnSpPr>
        <xdr:cNvPr id="176" name="直線コネクタ 175"/>
        <xdr:cNvCxnSpPr/>
      </xdr:nvCxnSpPr>
      <xdr:spPr>
        <a:xfrm>
          <a:off x="4546600" y="12046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93599</xdr:rowOff>
    </xdr:from>
    <xdr:to>
      <xdr:col>24</xdr:col>
      <xdr:colOff>63500</xdr:colOff>
      <xdr:row>76</xdr:row>
      <xdr:rowOff>104457</xdr:rowOff>
    </xdr:to>
    <xdr:cxnSp macro="">
      <xdr:nvCxnSpPr>
        <xdr:cNvPr id="177" name="直線コネクタ 176"/>
        <xdr:cNvCxnSpPr/>
      </xdr:nvCxnSpPr>
      <xdr:spPr>
        <a:xfrm>
          <a:off x="3797300" y="12952349"/>
          <a:ext cx="8382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118254</xdr:rowOff>
    </xdr:from>
    <xdr:ext cx="469744" cy="259045"/>
    <xdr:sp macro="" textlink="">
      <xdr:nvSpPr>
        <xdr:cNvPr id="178" name="維持補修費平均値テキスト"/>
        <xdr:cNvSpPr txBox="1"/>
      </xdr:nvSpPr>
      <xdr:spPr>
        <a:xfrm>
          <a:off x="4686300" y="12805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95377</xdr:rowOff>
    </xdr:from>
    <xdr:to>
      <xdr:col>24</xdr:col>
      <xdr:colOff>114300</xdr:colOff>
      <xdr:row>76</xdr:row>
      <xdr:rowOff>25527</xdr:rowOff>
    </xdr:to>
    <xdr:sp macro="" textlink="">
      <xdr:nvSpPr>
        <xdr:cNvPr id="179" name="フローチャート: 判断 178"/>
        <xdr:cNvSpPr/>
      </xdr:nvSpPr>
      <xdr:spPr>
        <a:xfrm>
          <a:off x="4584700" y="1295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93599</xdr:rowOff>
    </xdr:from>
    <xdr:to>
      <xdr:col>19</xdr:col>
      <xdr:colOff>177800</xdr:colOff>
      <xdr:row>76</xdr:row>
      <xdr:rowOff>45402</xdr:rowOff>
    </xdr:to>
    <xdr:cxnSp macro="">
      <xdr:nvCxnSpPr>
        <xdr:cNvPr id="180" name="直線コネクタ 179"/>
        <xdr:cNvCxnSpPr/>
      </xdr:nvCxnSpPr>
      <xdr:spPr>
        <a:xfrm flipV="1">
          <a:off x="2908300" y="12952349"/>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165481</xdr:rowOff>
    </xdr:from>
    <xdr:to>
      <xdr:col>20</xdr:col>
      <xdr:colOff>38100</xdr:colOff>
      <xdr:row>76</xdr:row>
      <xdr:rowOff>95631</xdr:rowOff>
    </xdr:to>
    <xdr:sp macro="" textlink="">
      <xdr:nvSpPr>
        <xdr:cNvPr id="181" name="フローチャート: 判断 180"/>
        <xdr:cNvSpPr/>
      </xdr:nvSpPr>
      <xdr:spPr>
        <a:xfrm>
          <a:off x="3746500" y="130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86758</xdr:rowOff>
    </xdr:from>
    <xdr:ext cx="469744" cy="259045"/>
    <xdr:sp macro="" textlink="">
      <xdr:nvSpPr>
        <xdr:cNvPr id="182" name="テキスト ボックス 181"/>
        <xdr:cNvSpPr txBox="1"/>
      </xdr:nvSpPr>
      <xdr:spPr>
        <a:xfrm>
          <a:off x="3562428" y="131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39688</xdr:rowOff>
    </xdr:from>
    <xdr:to>
      <xdr:col>15</xdr:col>
      <xdr:colOff>50800</xdr:colOff>
      <xdr:row>76</xdr:row>
      <xdr:rowOff>45402</xdr:rowOff>
    </xdr:to>
    <xdr:cxnSp macro="">
      <xdr:nvCxnSpPr>
        <xdr:cNvPr id="183" name="直線コネクタ 182"/>
        <xdr:cNvCxnSpPr/>
      </xdr:nvCxnSpPr>
      <xdr:spPr>
        <a:xfrm>
          <a:off x="2019300" y="12898438"/>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121095</xdr:rowOff>
    </xdr:from>
    <xdr:to>
      <xdr:col>15</xdr:col>
      <xdr:colOff>101600</xdr:colOff>
      <xdr:row>77</xdr:row>
      <xdr:rowOff>51245</xdr:rowOff>
    </xdr:to>
    <xdr:sp macro="" textlink="">
      <xdr:nvSpPr>
        <xdr:cNvPr id="184" name="フローチャート: 判断 183"/>
        <xdr:cNvSpPr/>
      </xdr:nvSpPr>
      <xdr:spPr>
        <a:xfrm>
          <a:off x="2857500" y="131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42372</xdr:rowOff>
    </xdr:from>
    <xdr:ext cx="469744" cy="259045"/>
    <xdr:sp macro="" textlink="">
      <xdr:nvSpPr>
        <xdr:cNvPr id="185" name="テキスト ボックス 184"/>
        <xdr:cNvSpPr txBox="1"/>
      </xdr:nvSpPr>
      <xdr:spPr>
        <a:xfrm>
          <a:off x="2673428" y="132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96838</xdr:rowOff>
    </xdr:from>
    <xdr:to>
      <xdr:col>10</xdr:col>
      <xdr:colOff>114300</xdr:colOff>
      <xdr:row>75</xdr:row>
      <xdr:rowOff>39688</xdr:rowOff>
    </xdr:to>
    <xdr:cxnSp macro="">
      <xdr:nvCxnSpPr>
        <xdr:cNvPr id="186" name="直線コネクタ 185"/>
        <xdr:cNvCxnSpPr/>
      </xdr:nvCxnSpPr>
      <xdr:spPr>
        <a:xfrm>
          <a:off x="1130300" y="126126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97282</xdr:rowOff>
    </xdr:from>
    <xdr:to>
      <xdr:col>10</xdr:col>
      <xdr:colOff>165100</xdr:colOff>
      <xdr:row>77</xdr:row>
      <xdr:rowOff>27432</xdr:rowOff>
    </xdr:to>
    <xdr:sp macro="" textlink="">
      <xdr:nvSpPr>
        <xdr:cNvPr id="187" name="フローチャート: 判断 186"/>
        <xdr:cNvSpPr/>
      </xdr:nvSpPr>
      <xdr:spPr>
        <a:xfrm>
          <a:off x="1968500" y="1312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18559</xdr:rowOff>
    </xdr:from>
    <xdr:ext cx="469744" cy="259045"/>
    <xdr:sp macro="" textlink="">
      <xdr:nvSpPr>
        <xdr:cNvPr id="188" name="テキスト ボックス 187"/>
        <xdr:cNvSpPr txBox="1"/>
      </xdr:nvSpPr>
      <xdr:spPr>
        <a:xfrm>
          <a:off x="1784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140906</xdr:rowOff>
    </xdr:from>
    <xdr:to>
      <xdr:col>6</xdr:col>
      <xdr:colOff>38100</xdr:colOff>
      <xdr:row>77</xdr:row>
      <xdr:rowOff>71056</xdr:rowOff>
    </xdr:to>
    <xdr:sp macro="" textlink="">
      <xdr:nvSpPr>
        <xdr:cNvPr id="189" name="フローチャート: 判断 188"/>
        <xdr:cNvSpPr/>
      </xdr:nvSpPr>
      <xdr:spPr>
        <a:xfrm>
          <a:off x="1079500" y="131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62183</xdr:rowOff>
    </xdr:from>
    <xdr:ext cx="469744" cy="259045"/>
    <xdr:sp macro="" textlink="">
      <xdr:nvSpPr>
        <xdr:cNvPr id="190" name="テキスト ボックス 189"/>
        <xdr:cNvSpPr txBox="1"/>
      </xdr:nvSpPr>
      <xdr:spPr>
        <a:xfrm>
          <a:off x="895428"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53657</xdr:rowOff>
    </xdr:from>
    <xdr:to>
      <xdr:col>24</xdr:col>
      <xdr:colOff>114300</xdr:colOff>
      <xdr:row>76</xdr:row>
      <xdr:rowOff>155257</xdr:rowOff>
    </xdr:to>
    <xdr:sp macro="" textlink="">
      <xdr:nvSpPr>
        <xdr:cNvPr id="196" name="楕円 195"/>
        <xdr:cNvSpPr/>
      </xdr:nvSpPr>
      <xdr:spPr>
        <a:xfrm>
          <a:off x="45847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32084</xdr:rowOff>
    </xdr:from>
    <xdr:ext cx="469744" cy="259045"/>
    <xdr:sp macro="" textlink="">
      <xdr:nvSpPr>
        <xdr:cNvPr id="197" name="維持補修費該当値テキスト"/>
        <xdr:cNvSpPr txBox="1"/>
      </xdr:nvSpPr>
      <xdr:spPr>
        <a:xfrm>
          <a:off x="4686300" y="130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42799</xdr:rowOff>
    </xdr:from>
    <xdr:to>
      <xdr:col>20</xdr:col>
      <xdr:colOff>38100</xdr:colOff>
      <xdr:row>75</xdr:row>
      <xdr:rowOff>144399</xdr:rowOff>
    </xdr:to>
    <xdr:sp macro="" textlink="">
      <xdr:nvSpPr>
        <xdr:cNvPr id="198" name="楕円 197"/>
        <xdr:cNvSpPr/>
      </xdr:nvSpPr>
      <xdr:spPr>
        <a:xfrm>
          <a:off x="37465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160926</xdr:rowOff>
    </xdr:from>
    <xdr:ext cx="469744" cy="259045"/>
    <xdr:sp macro="" textlink="">
      <xdr:nvSpPr>
        <xdr:cNvPr id="199" name="テキスト ボックス 198"/>
        <xdr:cNvSpPr txBox="1"/>
      </xdr:nvSpPr>
      <xdr:spPr>
        <a:xfrm>
          <a:off x="3562428" y="126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166052</xdr:rowOff>
    </xdr:from>
    <xdr:to>
      <xdr:col>15</xdr:col>
      <xdr:colOff>101600</xdr:colOff>
      <xdr:row>76</xdr:row>
      <xdr:rowOff>96202</xdr:rowOff>
    </xdr:to>
    <xdr:sp macro="" textlink="">
      <xdr:nvSpPr>
        <xdr:cNvPr id="200" name="楕円 199"/>
        <xdr:cNvSpPr/>
      </xdr:nvSpPr>
      <xdr:spPr>
        <a:xfrm>
          <a:off x="2857500" y="13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112730</xdr:rowOff>
    </xdr:from>
    <xdr:ext cx="469744" cy="259045"/>
    <xdr:sp macro="" textlink="">
      <xdr:nvSpPr>
        <xdr:cNvPr id="201" name="テキスト ボックス 200"/>
        <xdr:cNvSpPr txBox="1"/>
      </xdr:nvSpPr>
      <xdr:spPr>
        <a:xfrm>
          <a:off x="2673428" y="128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160338</xdr:rowOff>
    </xdr:from>
    <xdr:to>
      <xdr:col>10</xdr:col>
      <xdr:colOff>165100</xdr:colOff>
      <xdr:row>75</xdr:row>
      <xdr:rowOff>90488</xdr:rowOff>
    </xdr:to>
    <xdr:sp macro="" textlink="">
      <xdr:nvSpPr>
        <xdr:cNvPr id="202" name="楕円 201"/>
        <xdr:cNvSpPr/>
      </xdr:nvSpPr>
      <xdr:spPr>
        <a:xfrm>
          <a:off x="19685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107015</xdr:rowOff>
    </xdr:from>
    <xdr:ext cx="469744" cy="259045"/>
    <xdr:sp macro="" textlink="">
      <xdr:nvSpPr>
        <xdr:cNvPr id="203" name="テキスト ボックス 202"/>
        <xdr:cNvSpPr txBox="1"/>
      </xdr:nvSpPr>
      <xdr:spPr>
        <a:xfrm>
          <a:off x="1784428" y="126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46038</xdr:rowOff>
    </xdr:from>
    <xdr:to>
      <xdr:col>6</xdr:col>
      <xdr:colOff>38100</xdr:colOff>
      <xdr:row>73</xdr:row>
      <xdr:rowOff>147638</xdr:rowOff>
    </xdr:to>
    <xdr:sp macro="" textlink="">
      <xdr:nvSpPr>
        <xdr:cNvPr id="204" name="楕円 203"/>
        <xdr:cNvSpPr/>
      </xdr:nvSpPr>
      <xdr:spPr>
        <a:xfrm>
          <a:off x="1079500" y="12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164165</xdr:rowOff>
    </xdr:from>
    <xdr:ext cx="469744" cy="259045"/>
    <xdr:sp macro="" textlink="">
      <xdr:nvSpPr>
        <xdr:cNvPr id="205" name="テキスト ボックス 204"/>
        <xdr:cNvSpPr txBox="1"/>
      </xdr:nvSpPr>
      <xdr:spPr>
        <a:xfrm>
          <a:off x="895428" y="1233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123568</xdr:rowOff>
    </xdr:from>
    <xdr:to>
      <xdr:col>24</xdr:col>
      <xdr:colOff>62865</xdr:colOff>
      <xdr:row>98</xdr:row>
      <xdr:rowOff>64474</xdr:rowOff>
    </xdr:to>
    <xdr:cxnSp macro="">
      <xdr:nvCxnSpPr>
        <xdr:cNvPr id="232" name="直線コネクタ 231"/>
        <xdr:cNvCxnSpPr/>
      </xdr:nvCxnSpPr>
      <xdr:spPr>
        <a:xfrm flipV="1">
          <a:off x="4633595" y="15554068"/>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68301</xdr:rowOff>
    </xdr:from>
    <xdr:ext cx="534377" cy="259045"/>
    <xdr:sp macro="" textlink="">
      <xdr:nvSpPr>
        <xdr:cNvPr id="233" name="扶助費最小値テキスト"/>
        <xdr:cNvSpPr txBox="1"/>
      </xdr:nvSpPr>
      <xdr:spPr>
        <a:xfrm>
          <a:off x="4686300" y="168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64474</xdr:rowOff>
    </xdr:from>
    <xdr:to>
      <xdr:col>24</xdr:col>
      <xdr:colOff>152400</xdr:colOff>
      <xdr:row>98</xdr:row>
      <xdr:rowOff>64474</xdr:rowOff>
    </xdr:to>
    <xdr:cxnSp macro="">
      <xdr:nvCxnSpPr>
        <xdr:cNvPr id="234" name="直線コネクタ 233"/>
        <xdr:cNvCxnSpPr/>
      </xdr:nvCxnSpPr>
      <xdr:spPr>
        <a:xfrm>
          <a:off x="4546600" y="1686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70245</xdr:rowOff>
    </xdr:from>
    <xdr:ext cx="599010" cy="259045"/>
    <xdr:sp macro="" textlink="">
      <xdr:nvSpPr>
        <xdr:cNvPr id="235" name="扶助費最大値テキスト"/>
        <xdr:cNvSpPr txBox="1"/>
      </xdr:nvSpPr>
      <xdr:spPr>
        <a:xfrm>
          <a:off x="4686300" y="153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123568</xdr:rowOff>
    </xdr:from>
    <xdr:to>
      <xdr:col>24</xdr:col>
      <xdr:colOff>152400</xdr:colOff>
      <xdr:row>90</xdr:row>
      <xdr:rowOff>123568</xdr:rowOff>
    </xdr:to>
    <xdr:cxnSp macro="">
      <xdr:nvCxnSpPr>
        <xdr:cNvPr id="236" name="直線コネクタ 235"/>
        <xdr:cNvCxnSpPr/>
      </xdr:nvCxnSpPr>
      <xdr:spPr>
        <a:xfrm>
          <a:off x="4546600" y="1555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64474</xdr:rowOff>
    </xdr:from>
    <xdr:to>
      <xdr:col>24</xdr:col>
      <xdr:colOff>63500</xdr:colOff>
      <xdr:row>98</xdr:row>
      <xdr:rowOff>111843</xdr:rowOff>
    </xdr:to>
    <xdr:cxnSp macro="">
      <xdr:nvCxnSpPr>
        <xdr:cNvPr id="237" name="直線コネクタ 236"/>
        <xdr:cNvCxnSpPr/>
      </xdr:nvCxnSpPr>
      <xdr:spPr>
        <a:xfrm flipV="1">
          <a:off x="3797300" y="16866574"/>
          <a:ext cx="8382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10637</xdr:rowOff>
    </xdr:from>
    <xdr:ext cx="534377" cy="259045"/>
    <xdr:sp macro="" textlink="">
      <xdr:nvSpPr>
        <xdr:cNvPr id="238" name="扶助費平均値テキスト"/>
        <xdr:cNvSpPr txBox="1"/>
      </xdr:nvSpPr>
      <xdr:spPr>
        <a:xfrm>
          <a:off x="4686300" y="1595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159210</xdr:rowOff>
    </xdr:from>
    <xdr:to>
      <xdr:col>24</xdr:col>
      <xdr:colOff>114300</xdr:colOff>
      <xdr:row>94</xdr:row>
      <xdr:rowOff>89360</xdr:rowOff>
    </xdr:to>
    <xdr:sp macro="" textlink="">
      <xdr:nvSpPr>
        <xdr:cNvPr id="239" name="フローチャート: 判断 238"/>
        <xdr:cNvSpPr/>
      </xdr:nvSpPr>
      <xdr:spPr>
        <a:xfrm>
          <a:off x="4584700" y="161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111843</xdr:rowOff>
    </xdr:from>
    <xdr:to>
      <xdr:col>19</xdr:col>
      <xdr:colOff>177800</xdr:colOff>
      <xdr:row>98</xdr:row>
      <xdr:rowOff>144811</xdr:rowOff>
    </xdr:to>
    <xdr:cxnSp macro="">
      <xdr:nvCxnSpPr>
        <xdr:cNvPr id="240" name="直線コネクタ 239"/>
        <xdr:cNvCxnSpPr/>
      </xdr:nvCxnSpPr>
      <xdr:spPr>
        <a:xfrm flipV="1">
          <a:off x="2908300" y="16913943"/>
          <a:ext cx="8890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121394</xdr:rowOff>
    </xdr:from>
    <xdr:to>
      <xdr:col>20</xdr:col>
      <xdr:colOff>38100</xdr:colOff>
      <xdr:row>96</xdr:row>
      <xdr:rowOff>51544</xdr:rowOff>
    </xdr:to>
    <xdr:sp macro="" textlink="">
      <xdr:nvSpPr>
        <xdr:cNvPr id="241" name="フローチャート: 判断 240"/>
        <xdr:cNvSpPr/>
      </xdr:nvSpPr>
      <xdr:spPr>
        <a:xfrm>
          <a:off x="3746500" y="164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68071</xdr:rowOff>
    </xdr:from>
    <xdr:ext cx="534377" cy="259045"/>
    <xdr:sp macro="" textlink="">
      <xdr:nvSpPr>
        <xdr:cNvPr id="242" name="テキスト ボックス 241"/>
        <xdr:cNvSpPr txBox="1"/>
      </xdr:nvSpPr>
      <xdr:spPr>
        <a:xfrm>
          <a:off x="3530111" y="161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144811</xdr:rowOff>
    </xdr:from>
    <xdr:to>
      <xdr:col>15</xdr:col>
      <xdr:colOff>50800</xdr:colOff>
      <xdr:row>98</xdr:row>
      <xdr:rowOff>168325</xdr:rowOff>
    </xdr:to>
    <xdr:cxnSp macro="">
      <xdr:nvCxnSpPr>
        <xdr:cNvPr id="243" name="直線コネクタ 242"/>
        <xdr:cNvCxnSpPr/>
      </xdr:nvCxnSpPr>
      <xdr:spPr>
        <a:xfrm flipV="1">
          <a:off x="2019300" y="16946911"/>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168566</xdr:rowOff>
    </xdr:from>
    <xdr:to>
      <xdr:col>15</xdr:col>
      <xdr:colOff>101600</xdr:colOff>
      <xdr:row>96</xdr:row>
      <xdr:rowOff>98716</xdr:rowOff>
    </xdr:to>
    <xdr:sp macro="" textlink="">
      <xdr:nvSpPr>
        <xdr:cNvPr id="244" name="フローチャート: 判断 243"/>
        <xdr:cNvSpPr/>
      </xdr:nvSpPr>
      <xdr:spPr>
        <a:xfrm>
          <a:off x="2857500" y="1645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115243</xdr:rowOff>
    </xdr:from>
    <xdr:ext cx="534377" cy="259045"/>
    <xdr:sp macro="" textlink="">
      <xdr:nvSpPr>
        <xdr:cNvPr id="245" name="テキスト ボックス 244"/>
        <xdr:cNvSpPr txBox="1"/>
      </xdr:nvSpPr>
      <xdr:spPr>
        <a:xfrm>
          <a:off x="2641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168325</xdr:rowOff>
    </xdr:from>
    <xdr:to>
      <xdr:col>10</xdr:col>
      <xdr:colOff>114300</xdr:colOff>
      <xdr:row>99</xdr:row>
      <xdr:rowOff>13122</xdr:rowOff>
    </xdr:to>
    <xdr:cxnSp macro="">
      <xdr:nvCxnSpPr>
        <xdr:cNvPr id="246" name="直線コネクタ 245"/>
        <xdr:cNvCxnSpPr/>
      </xdr:nvCxnSpPr>
      <xdr:spPr>
        <a:xfrm flipV="1">
          <a:off x="1130300" y="16970425"/>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54871</xdr:rowOff>
    </xdr:from>
    <xdr:to>
      <xdr:col>10</xdr:col>
      <xdr:colOff>165100</xdr:colOff>
      <xdr:row>96</xdr:row>
      <xdr:rowOff>156471</xdr:rowOff>
    </xdr:to>
    <xdr:sp macro="" textlink="">
      <xdr:nvSpPr>
        <xdr:cNvPr id="247" name="フローチャート: 判断 246"/>
        <xdr:cNvSpPr/>
      </xdr:nvSpPr>
      <xdr:spPr>
        <a:xfrm>
          <a:off x="1968500" y="165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xdr:rowOff>
    </xdr:from>
    <xdr:ext cx="534377" cy="259045"/>
    <xdr:sp macro="" textlink="">
      <xdr:nvSpPr>
        <xdr:cNvPr id="248" name="テキスト ボックス 247"/>
        <xdr:cNvSpPr txBox="1"/>
      </xdr:nvSpPr>
      <xdr:spPr>
        <a:xfrm>
          <a:off x="1752111" y="162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133412</xdr:rowOff>
    </xdr:from>
    <xdr:to>
      <xdr:col>6</xdr:col>
      <xdr:colOff>38100</xdr:colOff>
      <xdr:row>97</xdr:row>
      <xdr:rowOff>63562</xdr:rowOff>
    </xdr:to>
    <xdr:sp macro="" textlink="">
      <xdr:nvSpPr>
        <xdr:cNvPr id="249" name="フローチャート: 判断 248"/>
        <xdr:cNvSpPr/>
      </xdr:nvSpPr>
      <xdr:spPr>
        <a:xfrm>
          <a:off x="1079500" y="1659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80089</xdr:rowOff>
    </xdr:from>
    <xdr:ext cx="534377" cy="259045"/>
    <xdr:sp macro="" textlink="">
      <xdr:nvSpPr>
        <xdr:cNvPr id="250" name="テキスト ボックス 249"/>
        <xdr:cNvSpPr txBox="1"/>
      </xdr:nvSpPr>
      <xdr:spPr>
        <a:xfrm>
          <a:off x="863111" y="163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13674</xdr:rowOff>
    </xdr:from>
    <xdr:to>
      <xdr:col>24</xdr:col>
      <xdr:colOff>114300</xdr:colOff>
      <xdr:row>98</xdr:row>
      <xdr:rowOff>115274</xdr:rowOff>
    </xdr:to>
    <xdr:sp macro="" textlink="">
      <xdr:nvSpPr>
        <xdr:cNvPr id="256" name="楕円 255"/>
        <xdr:cNvSpPr/>
      </xdr:nvSpPr>
      <xdr:spPr>
        <a:xfrm>
          <a:off x="4584700" y="168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100051</xdr:rowOff>
    </xdr:from>
    <xdr:ext cx="534377" cy="259045"/>
    <xdr:sp macro="" textlink="">
      <xdr:nvSpPr>
        <xdr:cNvPr id="257" name="扶助費該当値テキスト"/>
        <xdr:cNvSpPr txBox="1"/>
      </xdr:nvSpPr>
      <xdr:spPr>
        <a:xfrm>
          <a:off x="4686300" y="167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61043</xdr:rowOff>
    </xdr:from>
    <xdr:to>
      <xdr:col>20</xdr:col>
      <xdr:colOff>38100</xdr:colOff>
      <xdr:row>98</xdr:row>
      <xdr:rowOff>162643</xdr:rowOff>
    </xdr:to>
    <xdr:sp macro="" textlink="">
      <xdr:nvSpPr>
        <xdr:cNvPr id="258" name="楕円 257"/>
        <xdr:cNvSpPr/>
      </xdr:nvSpPr>
      <xdr:spPr>
        <a:xfrm>
          <a:off x="3746500" y="168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153770</xdr:rowOff>
    </xdr:from>
    <xdr:ext cx="534377" cy="259045"/>
    <xdr:sp macro="" textlink="">
      <xdr:nvSpPr>
        <xdr:cNvPr id="259" name="テキスト ボックス 258"/>
        <xdr:cNvSpPr txBox="1"/>
      </xdr:nvSpPr>
      <xdr:spPr>
        <a:xfrm>
          <a:off x="3530111" y="169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94011</xdr:rowOff>
    </xdr:from>
    <xdr:to>
      <xdr:col>15</xdr:col>
      <xdr:colOff>101600</xdr:colOff>
      <xdr:row>99</xdr:row>
      <xdr:rowOff>24161</xdr:rowOff>
    </xdr:to>
    <xdr:sp macro="" textlink="">
      <xdr:nvSpPr>
        <xdr:cNvPr id="260" name="楕円 259"/>
        <xdr:cNvSpPr/>
      </xdr:nvSpPr>
      <xdr:spPr>
        <a:xfrm>
          <a:off x="2857500" y="168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15288</xdr:rowOff>
    </xdr:from>
    <xdr:ext cx="534377" cy="259045"/>
    <xdr:sp macro="" textlink="">
      <xdr:nvSpPr>
        <xdr:cNvPr id="261" name="テキスト ボックス 260"/>
        <xdr:cNvSpPr txBox="1"/>
      </xdr:nvSpPr>
      <xdr:spPr>
        <a:xfrm>
          <a:off x="2641111" y="1698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117525</xdr:rowOff>
    </xdr:from>
    <xdr:to>
      <xdr:col>10</xdr:col>
      <xdr:colOff>165100</xdr:colOff>
      <xdr:row>99</xdr:row>
      <xdr:rowOff>47675</xdr:rowOff>
    </xdr:to>
    <xdr:sp macro="" textlink="">
      <xdr:nvSpPr>
        <xdr:cNvPr id="262" name="楕円 261"/>
        <xdr:cNvSpPr/>
      </xdr:nvSpPr>
      <xdr:spPr>
        <a:xfrm>
          <a:off x="1968500" y="169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38802</xdr:rowOff>
    </xdr:from>
    <xdr:ext cx="534377" cy="259045"/>
    <xdr:sp macro="" textlink="">
      <xdr:nvSpPr>
        <xdr:cNvPr id="263" name="テキスト ボックス 262"/>
        <xdr:cNvSpPr txBox="1"/>
      </xdr:nvSpPr>
      <xdr:spPr>
        <a:xfrm>
          <a:off x="1752111" y="170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133772</xdr:rowOff>
    </xdr:from>
    <xdr:to>
      <xdr:col>6</xdr:col>
      <xdr:colOff>38100</xdr:colOff>
      <xdr:row>99</xdr:row>
      <xdr:rowOff>63922</xdr:rowOff>
    </xdr:to>
    <xdr:sp macro="" textlink="">
      <xdr:nvSpPr>
        <xdr:cNvPr id="264" name="楕円 263"/>
        <xdr:cNvSpPr/>
      </xdr:nvSpPr>
      <xdr:spPr>
        <a:xfrm>
          <a:off x="1079500" y="169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55049</xdr:rowOff>
    </xdr:from>
    <xdr:ext cx="534377" cy="259045"/>
    <xdr:sp macro="" textlink="">
      <xdr:nvSpPr>
        <xdr:cNvPr id="265" name="テキスト ボックス 264"/>
        <xdr:cNvSpPr txBox="1"/>
      </xdr:nvSpPr>
      <xdr:spPr>
        <a:xfrm>
          <a:off x="863111" y="170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48574</xdr:rowOff>
    </xdr:from>
    <xdr:to>
      <xdr:col>54</xdr:col>
      <xdr:colOff>189865</xdr:colOff>
      <xdr:row>38</xdr:row>
      <xdr:rowOff>104925</xdr:rowOff>
    </xdr:to>
    <xdr:cxnSp macro="">
      <xdr:nvCxnSpPr>
        <xdr:cNvPr id="294" name="直線コネクタ 293"/>
        <xdr:cNvCxnSpPr/>
      </xdr:nvCxnSpPr>
      <xdr:spPr>
        <a:xfrm flipV="1">
          <a:off x="10475595" y="5706424"/>
          <a:ext cx="1270" cy="91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108752</xdr:rowOff>
    </xdr:from>
    <xdr:ext cx="534377" cy="259045"/>
    <xdr:sp macro="" textlink="">
      <xdr:nvSpPr>
        <xdr:cNvPr id="295" name="補助費等最小値テキスト"/>
        <xdr:cNvSpPr txBox="1"/>
      </xdr:nvSpPr>
      <xdr:spPr>
        <a:xfrm>
          <a:off x="10528300"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104925</xdr:rowOff>
    </xdr:from>
    <xdr:to>
      <xdr:col>55</xdr:col>
      <xdr:colOff>88900</xdr:colOff>
      <xdr:row>38</xdr:row>
      <xdr:rowOff>104925</xdr:rowOff>
    </xdr:to>
    <xdr:cxnSp macro="">
      <xdr:nvCxnSpPr>
        <xdr:cNvPr id="296" name="直線コネクタ 295"/>
        <xdr:cNvCxnSpPr/>
      </xdr:nvCxnSpPr>
      <xdr:spPr>
        <a:xfrm>
          <a:off x="10388600" y="662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166701</xdr:rowOff>
    </xdr:from>
    <xdr:ext cx="599010" cy="259045"/>
    <xdr:sp macro="" textlink="">
      <xdr:nvSpPr>
        <xdr:cNvPr id="297" name="補助費等最大値テキスト"/>
        <xdr:cNvSpPr txBox="1"/>
      </xdr:nvSpPr>
      <xdr:spPr>
        <a:xfrm>
          <a:off x="10528300" y="548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48574</xdr:rowOff>
    </xdr:from>
    <xdr:to>
      <xdr:col>55</xdr:col>
      <xdr:colOff>88900</xdr:colOff>
      <xdr:row>33</xdr:row>
      <xdr:rowOff>48574</xdr:rowOff>
    </xdr:to>
    <xdr:cxnSp macro="">
      <xdr:nvCxnSpPr>
        <xdr:cNvPr id="298" name="直線コネクタ 297"/>
        <xdr:cNvCxnSpPr/>
      </xdr:nvCxnSpPr>
      <xdr:spPr>
        <a:xfrm>
          <a:off x="10388600" y="57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138090</xdr:rowOff>
    </xdr:from>
    <xdr:to>
      <xdr:col>55</xdr:col>
      <xdr:colOff>0</xdr:colOff>
      <xdr:row>36</xdr:row>
      <xdr:rowOff>65948</xdr:rowOff>
    </xdr:to>
    <xdr:cxnSp macro="">
      <xdr:nvCxnSpPr>
        <xdr:cNvPr id="299" name="直線コネクタ 298"/>
        <xdr:cNvCxnSpPr/>
      </xdr:nvCxnSpPr>
      <xdr:spPr>
        <a:xfrm>
          <a:off x="9639300" y="5453040"/>
          <a:ext cx="838200" cy="7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69762</xdr:rowOff>
    </xdr:from>
    <xdr:ext cx="599010" cy="259045"/>
    <xdr:sp macro="" textlink="">
      <xdr:nvSpPr>
        <xdr:cNvPr id="300" name="補助費等平均値テキスト"/>
        <xdr:cNvSpPr txBox="1"/>
      </xdr:nvSpPr>
      <xdr:spPr>
        <a:xfrm>
          <a:off x="10528300" y="5899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46885</xdr:rowOff>
    </xdr:from>
    <xdr:to>
      <xdr:col>55</xdr:col>
      <xdr:colOff>50800</xdr:colOff>
      <xdr:row>35</xdr:row>
      <xdr:rowOff>148485</xdr:rowOff>
    </xdr:to>
    <xdr:sp macro="" textlink="">
      <xdr:nvSpPr>
        <xdr:cNvPr id="301" name="フローチャート: 判断 300"/>
        <xdr:cNvSpPr/>
      </xdr:nvSpPr>
      <xdr:spPr>
        <a:xfrm>
          <a:off x="10426700" y="604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138090</xdr:rowOff>
    </xdr:from>
    <xdr:to>
      <xdr:col>50</xdr:col>
      <xdr:colOff>114300</xdr:colOff>
      <xdr:row>38</xdr:row>
      <xdr:rowOff>113573</xdr:rowOff>
    </xdr:to>
    <xdr:cxnSp macro="">
      <xdr:nvCxnSpPr>
        <xdr:cNvPr id="302" name="直線コネクタ 301"/>
        <xdr:cNvCxnSpPr/>
      </xdr:nvCxnSpPr>
      <xdr:spPr>
        <a:xfrm flipV="1">
          <a:off x="8750300" y="5453040"/>
          <a:ext cx="889000" cy="11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83709</xdr:rowOff>
    </xdr:from>
    <xdr:to>
      <xdr:col>50</xdr:col>
      <xdr:colOff>165100</xdr:colOff>
      <xdr:row>31</xdr:row>
      <xdr:rowOff>13859</xdr:rowOff>
    </xdr:to>
    <xdr:sp macro="" textlink="">
      <xdr:nvSpPr>
        <xdr:cNvPr id="303" name="フローチャート: 判断 302"/>
        <xdr:cNvSpPr/>
      </xdr:nvSpPr>
      <xdr:spPr>
        <a:xfrm>
          <a:off x="9588500" y="52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30386</xdr:rowOff>
    </xdr:from>
    <xdr:ext cx="599010" cy="259045"/>
    <xdr:sp macro="" textlink="">
      <xdr:nvSpPr>
        <xdr:cNvPr id="304" name="テキスト ボックス 303"/>
        <xdr:cNvSpPr txBox="1"/>
      </xdr:nvSpPr>
      <xdr:spPr>
        <a:xfrm>
          <a:off x="9339795" y="50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113573</xdr:rowOff>
    </xdr:from>
    <xdr:to>
      <xdr:col>45</xdr:col>
      <xdr:colOff>177800</xdr:colOff>
      <xdr:row>38</xdr:row>
      <xdr:rowOff>120917</xdr:rowOff>
    </xdr:to>
    <xdr:cxnSp macro="">
      <xdr:nvCxnSpPr>
        <xdr:cNvPr id="305" name="直線コネクタ 304"/>
        <xdr:cNvCxnSpPr/>
      </xdr:nvCxnSpPr>
      <xdr:spPr>
        <a:xfrm flipV="1">
          <a:off x="7861300" y="6628673"/>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52743</xdr:rowOff>
    </xdr:from>
    <xdr:to>
      <xdr:col>46</xdr:col>
      <xdr:colOff>38100</xdr:colOff>
      <xdr:row>36</xdr:row>
      <xdr:rowOff>154343</xdr:rowOff>
    </xdr:to>
    <xdr:sp macro="" textlink="">
      <xdr:nvSpPr>
        <xdr:cNvPr id="306" name="フローチャート: 判断 305"/>
        <xdr:cNvSpPr/>
      </xdr:nvSpPr>
      <xdr:spPr>
        <a:xfrm>
          <a:off x="8699500" y="622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170870</xdr:rowOff>
    </xdr:from>
    <xdr:ext cx="534377" cy="259045"/>
    <xdr:sp macro="" textlink="">
      <xdr:nvSpPr>
        <xdr:cNvPr id="307" name="テキスト ボックス 306"/>
        <xdr:cNvSpPr txBox="1"/>
      </xdr:nvSpPr>
      <xdr:spPr>
        <a:xfrm>
          <a:off x="8483111"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120612</xdr:rowOff>
    </xdr:from>
    <xdr:to>
      <xdr:col>41</xdr:col>
      <xdr:colOff>50800</xdr:colOff>
      <xdr:row>38</xdr:row>
      <xdr:rowOff>120917</xdr:rowOff>
    </xdr:to>
    <xdr:cxnSp macro="">
      <xdr:nvCxnSpPr>
        <xdr:cNvPr id="308" name="直線コネクタ 307"/>
        <xdr:cNvCxnSpPr/>
      </xdr:nvCxnSpPr>
      <xdr:spPr>
        <a:xfrm>
          <a:off x="6972300" y="663571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63802</xdr:rowOff>
    </xdr:from>
    <xdr:to>
      <xdr:col>41</xdr:col>
      <xdr:colOff>101600</xdr:colOff>
      <xdr:row>37</xdr:row>
      <xdr:rowOff>165402</xdr:rowOff>
    </xdr:to>
    <xdr:sp macro="" textlink="">
      <xdr:nvSpPr>
        <xdr:cNvPr id="309" name="フローチャート: 判断 308"/>
        <xdr:cNvSpPr/>
      </xdr:nvSpPr>
      <xdr:spPr>
        <a:xfrm>
          <a:off x="7810500" y="640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10479</xdr:rowOff>
    </xdr:from>
    <xdr:ext cx="534377" cy="259045"/>
    <xdr:sp macro="" textlink="">
      <xdr:nvSpPr>
        <xdr:cNvPr id="310" name="テキスト ボックス 309"/>
        <xdr:cNvSpPr txBox="1"/>
      </xdr:nvSpPr>
      <xdr:spPr>
        <a:xfrm>
          <a:off x="7594111" y="61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118789</xdr:rowOff>
    </xdr:from>
    <xdr:to>
      <xdr:col>36</xdr:col>
      <xdr:colOff>165100</xdr:colOff>
      <xdr:row>37</xdr:row>
      <xdr:rowOff>48939</xdr:rowOff>
    </xdr:to>
    <xdr:sp macro="" textlink="">
      <xdr:nvSpPr>
        <xdr:cNvPr id="311" name="フローチャート: 判断 310"/>
        <xdr:cNvSpPr/>
      </xdr:nvSpPr>
      <xdr:spPr>
        <a:xfrm>
          <a:off x="6921500" y="629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65466</xdr:rowOff>
    </xdr:from>
    <xdr:ext cx="534377" cy="259045"/>
    <xdr:sp macro="" textlink="">
      <xdr:nvSpPr>
        <xdr:cNvPr id="312" name="テキスト ボックス 311"/>
        <xdr:cNvSpPr txBox="1"/>
      </xdr:nvSpPr>
      <xdr:spPr>
        <a:xfrm>
          <a:off x="6705111" y="60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15148</xdr:rowOff>
    </xdr:from>
    <xdr:to>
      <xdr:col>55</xdr:col>
      <xdr:colOff>50800</xdr:colOff>
      <xdr:row>36</xdr:row>
      <xdr:rowOff>116748</xdr:rowOff>
    </xdr:to>
    <xdr:sp macro="" textlink="">
      <xdr:nvSpPr>
        <xdr:cNvPr id="318" name="楕円 317"/>
        <xdr:cNvSpPr/>
      </xdr:nvSpPr>
      <xdr:spPr>
        <a:xfrm>
          <a:off x="10426700" y="61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165025</xdr:rowOff>
    </xdr:from>
    <xdr:ext cx="534377" cy="259045"/>
    <xdr:sp macro="" textlink="">
      <xdr:nvSpPr>
        <xdr:cNvPr id="319" name="補助費等該当値テキスト"/>
        <xdr:cNvSpPr txBox="1"/>
      </xdr:nvSpPr>
      <xdr:spPr>
        <a:xfrm>
          <a:off x="10528300" y="61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87290</xdr:rowOff>
    </xdr:from>
    <xdr:to>
      <xdr:col>50</xdr:col>
      <xdr:colOff>165100</xdr:colOff>
      <xdr:row>32</xdr:row>
      <xdr:rowOff>17440</xdr:rowOff>
    </xdr:to>
    <xdr:sp macro="" textlink="">
      <xdr:nvSpPr>
        <xdr:cNvPr id="320" name="楕円 319"/>
        <xdr:cNvSpPr/>
      </xdr:nvSpPr>
      <xdr:spPr>
        <a:xfrm>
          <a:off x="9588500" y="54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8567</xdr:rowOff>
    </xdr:from>
    <xdr:ext cx="599010" cy="259045"/>
    <xdr:sp macro="" textlink="">
      <xdr:nvSpPr>
        <xdr:cNvPr id="321" name="テキスト ボックス 320"/>
        <xdr:cNvSpPr txBox="1"/>
      </xdr:nvSpPr>
      <xdr:spPr>
        <a:xfrm>
          <a:off x="9339795" y="549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62773</xdr:rowOff>
    </xdr:from>
    <xdr:to>
      <xdr:col>46</xdr:col>
      <xdr:colOff>38100</xdr:colOff>
      <xdr:row>38</xdr:row>
      <xdr:rowOff>164373</xdr:rowOff>
    </xdr:to>
    <xdr:sp macro="" textlink="">
      <xdr:nvSpPr>
        <xdr:cNvPr id="322" name="楕円 321"/>
        <xdr:cNvSpPr/>
      </xdr:nvSpPr>
      <xdr:spPr>
        <a:xfrm>
          <a:off x="8699500" y="6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155500</xdr:rowOff>
    </xdr:from>
    <xdr:ext cx="534377" cy="259045"/>
    <xdr:sp macro="" textlink="">
      <xdr:nvSpPr>
        <xdr:cNvPr id="323" name="テキスト ボックス 322"/>
        <xdr:cNvSpPr txBox="1"/>
      </xdr:nvSpPr>
      <xdr:spPr>
        <a:xfrm>
          <a:off x="8483111" y="66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70117</xdr:rowOff>
    </xdr:from>
    <xdr:to>
      <xdr:col>41</xdr:col>
      <xdr:colOff>101600</xdr:colOff>
      <xdr:row>39</xdr:row>
      <xdr:rowOff>267</xdr:rowOff>
    </xdr:to>
    <xdr:sp macro="" textlink="">
      <xdr:nvSpPr>
        <xdr:cNvPr id="324" name="楕円 323"/>
        <xdr:cNvSpPr/>
      </xdr:nvSpPr>
      <xdr:spPr>
        <a:xfrm>
          <a:off x="7810500" y="65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162844</xdr:rowOff>
    </xdr:from>
    <xdr:ext cx="534377" cy="259045"/>
    <xdr:sp macro="" textlink="">
      <xdr:nvSpPr>
        <xdr:cNvPr id="325" name="テキスト ボックス 324"/>
        <xdr:cNvSpPr txBox="1"/>
      </xdr:nvSpPr>
      <xdr:spPr>
        <a:xfrm>
          <a:off x="7594111" y="66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69812</xdr:rowOff>
    </xdr:from>
    <xdr:to>
      <xdr:col>36</xdr:col>
      <xdr:colOff>165100</xdr:colOff>
      <xdr:row>38</xdr:row>
      <xdr:rowOff>171412</xdr:rowOff>
    </xdr:to>
    <xdr:sp macro="" textlink="">
      <xdr:nvSpPr>
        <xdr:cNvPr id="326" name="楕円 325"/>
        <xdr:cNvSpPr/>
      </xdr:nvSpPr>
      <xdr:spPr>
        <a:xfrm>
          <a:off x="6921500" y="65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162539</xdr:rowOff>
    </xdr:from>
    <xdr:ext cx="534377" cy="259045"/>
    <xdr:sp macro="" textlink="">
      <xdr:nvSpPr>
        <xdr:cNvPr id="327" name="テキスト ボックス 326"/>
        <xdr:cNvSpPr txBox="1"/>
      </xdr:nvSpPr>
      <xdr:spPr>
        <a:xfrm>
          <a:off x="6705111" y="66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0" name="テキスト ボックス 33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34136</xdr:rowOff>
    </xdr:from>
    <xdr:to>
      <xdr:col>54</xdr:col>
      <xdr:colOff>189865</xdr:colOff>
      <xdr:row>59</xdr:row>
      <xdr:rowOff>146052</xdr:rowOff>
    </xdr:to>
    <xdr:cxnSp macro="">
      <xdr:nvCxnSpPr>
        <xdr:cNvPr id="354" name="直線コネクタ 353"/>
        <xdr:cNvCxnSpPr/>
      </xdr:nvCxnSpPr>
      <xdr:spPr>
        <a:xfrm flipV="1">
          <a:off x="10475595" y="9120986"/>
          <a:ext cx="1270" cy="114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149879</xdr:rowOff>
    </xdr:from>
    <xdr:ext cx="534377" cy="259045"/>
    <xdr:sp macro="" textlink="">
      <xdr:nvSpPr>
        <xdr:cNvPr id="355" name="普通建設事業費最小値テキスト"/>
        <xdr:cNvSpPr txBox="1"/>
      </xdr:nvSpPr>
      <xdr:spPr>
        <a:xfrm>
          <a:off x="10528300" y="102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146052</xdr:rowOff>
    </xdr:from>
    <xdr:to>
      <xdr:col>55</xdr:col>
      <xdr:colOff>88900</xdr:colOff>
      <xdr:row>59</xdr:row>
      <xdr:rowOff>146052</xdr:rowOff>
    </xdr:to>
    <xdr:cxnSp macro="">
      <xdr:nvCxnSpPr>
        <xdr:cNvPr id="356" name="直線コネクタ 355"/>
        <xdr:cNvCxnSpPr/>
      </xdr:nvCxnSpPr>
      <xdr:spPr>
        <a:xfrm>
          <a:off x="10388600" y="1026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152263</xdr:rowOff>
    </xdr:from>
    <xdr:ext cx="534377" cy="259045"/>
    <xdr:sp macro="" textlink="">
      <xdr:nvSpPr>
        <xdr:cNvPr id="357" name="普通建設事業費最大値テキスト"/>
        <xdr:cNvSpPr txBox="1"/>
      </xdr:nvSpPr>
      <xdr:spPr>
        <a:xfrm>
          <a:off x="10528300" y="88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34136</xdr:rowOff>
    </xdr:from>
    <xdr:to>
      <xdr:col>55</xdr:col>
      <xdr:colOff>88900</xdr:colOff>
      <xdr:row>53</xdr:row>
      <xdr:rowOff>34136</xdr:rowOff>
    </xdr:to>
    <xdr:cxnSp macro="">
      <xdr:nvCxnSpPr>
        <xdr:cNvPr id="358" name="直線コネクタ 357"/>
        <xdr:cNvCxnSpPr/>
      </xdr:nvCxnSpPr>
      <xdr:spPr>
        <a:xfrm>
          <a:off x="10388600" y="912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60000</xdr:rowOff>
    </xdr:from>
    <xdr:to>
      <xdr:col>55</xdr:col>
      <xdr:colOff>0</xdr:colOff>
      <xdr:row>54</xdr:row>
      <xdr:rowOff>134834</xdr:rowOff>
    </xdr:to>
    <xdr:cxnSp macro="">
      <xdr:nvCxnSpPr>
        <xdr:cNvPr id="359" name="直線コネクタ 358"/>
        <xdr:cNvCxnSpPr/>
      </xdr:nvCxnSpPr>
      <xdr:spPr>
        <a:xfrm>
          <a:off x="9639300" y="8803950"/>
          <a:ext cx="838200" cy="58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32547</xdr:rowOff>
    </xdr:from>
    <xdr:ext cx="534377" cy="259045"/>
    <xdr:sp macro="" textlink="">
      <xdr:nvSpPr>
        <xdr:cNvPr id="360" name="普通建設事業費平均値テキスト"/>
        <xdr:cNvSpPr txBox="1"/>
      </xdr:nvSpPr>
      <xdr:spPr>
        <a:xfrm>
          <a:off x="10528300" y="946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54120</xdr:rowOff>
    </xdr:from>
    <xdr:to>
      <xdr:col>55</xdr:col>
      <xdr:colOff>50800</xdr:colOff>
      <xdr:row>55</xdr:row>
      <xdr:rowOff>155720</xdr:rowOff>
    </xdr:to>
    <xdr:sp macro="" textlink="">
      <xdr:nvSpPr>
        <xdr:cNvPr id="361" name="フローチャート: 判断 360"/>
        <xdr:cNvSpPr/>
      </xdr:nvSpPr>
      <xdr:spPr>
        <a:xfrm>
          <a:off x="10426700" y="94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60000</xdr:rowOff>
    </xdr:from>
    <xdr:to>
      <xdr:col>50</xdr:col>
      <xdr:colOff>114300</xdr:colOff>
      <xdr:row>56</xdr:row>
      <xdr:rowOff>88510</xdr:rowOff>
    </xdr:to>
    <xdr:cxnSp macro="">
      <xdr:nvCxnSpPr>
        <xdr:cNvPr id="362" name="直線コネクタ 361"/>
        <xdr:cNvCxnSpPr/>
      </xdr:nvCxnSpPr>
      <xdr:spPr>
        <a:xfrm flipV="1">
          <a:off x="8750300" y="8803950"/>
          <a:ext cx="889000" cy="8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120332</xdr:rowOff>
    </xdr:from>
    <xdr:to>
      <xdr:col>50</xdr:col>
      <xdr:colOff>165100</xdr:colOff>
      <xdr:row>54</xdr:row>
      <xdr:rowOff>50482</xdr:rowOff>
    </xdr:to>
    <xdr:sp macro="" textlink="">
      <xdr:nvSpPr>
        <xdr:cNvPr id="363" name="フローチャート: 判断 362"/>
        <xdr:cNvSpPr/>
      </xdr:nvSpPr>
      <xdr:spPr>
        <a:xfrm>
          <a:off x="95885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41609</xdr:rowOff>
    </xdr:from>
    <xdr:ext cx="534377" cy="259045"/>
    <xdr:sp macro="" textlink="">
      <xdr:nvSpPr>
        <xdr:cNvPr id="364" name="テキスト ボックス 363"/>
        <xdr:cNvSpPr txBox="1"/>
      </xdr:nvSpPr>
      <xdr:spPr>
        <a:xfrm>
          <a:off x="9372111" y="92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88510</xdr:rowOff>
    </xdr:from>
    <xdr:to>
      <xdr:col>45</xdr:col>
      <xdr:colOff>177800</xdr:colOff>
      <xdr:row>58</xdr:row>
      <xdr:rowOff>2230</xdr:rowOff>
    </xdr:to>
    <xdr:cxnSp macro="">
      <xdr:nvCxnSpPr>
        <xdr:cNvPr id="365" name="直線コネクタ 364"/>
        <xdr:cNvCxnSpPr/>
      </xdr:nvCxnSpPr>
      <xdr:spPr>
        <a:xfrm flipV="1">
          <a:off x="7861300" y="9689710"/>
          <a:ext cx="889000" cy="2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112609</xdr:rowOff>
    </xdr:from>
    <xdr:to>
      <xdr:col>46</xdr:col>
      <xdr:colOff>38100</xdr:colOff>
      <xdr:row>55</xdr:row>
      <xdr:rowOff>42759</xdr:rowOff>
    </xdr:to>
    <xdr:sp macro="" textlink="">
      <xdr:nvSpPr>
        <xdr:cNvPr id="366" name="フローチャート: 判断 365"/>
        <xdr:cNvSpPr/>
      </xdr:nvSpPr>
      <xdr:spPr>
        <a:xfrm>
          <a:off x="8699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59286</xdr:rowOff>
    </xdr:from>
    <xdr:ext cx="534377" cy="259045"/>
    <xdr:sp macro="" textlink="">
      <xdr:nvSpPr>
        <xdr:cNvPr id="367" name="テキスト ボックス 366"/>
        <xdr:cNvSpPr txBox="1"/>
      </xdr:nvSpPr>
      <xdr:spPr>
        <a:xfrm>
          <a:off x="8483111" y="91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167720</xdr:rowOff>
    </xdr:from>
    <xdr:to>
      <xdr:col>41</xdr:col>
      <xdr:colOff>50800</xdr:colOff>
      <xdr:row>58</xdr:row>
      <xdr:rowOff>2230</xdr:rowOff>
    </xdr:to>
    <xdr:cxnSp macro="">
      <xdr:nvCxnSpPr>
        <xdr:cNvPr id="368" name="直線コネクタ 367"/>
        <xdr:cNvCxnSpPr/>
      </xdr:nvCxnSpPr>
      <xdr:spPr>
        <a:xfrm>
          <a:off x="6972300" y="9768920"/>
          <a:ext cx="889000" cy="17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148271</xdr:rowOff>
    </xdr:from>
    <xdr:to>
      <xdr:col>41</xdr:col>
      <xdr:colOff>101600</xdr:colOff>
      <xdr:row>55</xdr:row>
      <xdr:rowOff>78421</xdr:rowOff>
    </xdr:to>
    <xdr:sp macro="" textlink="">
      <xdr:nvSpPr>
        <xdr:cNvPr id="369" name="フローチャート: 判断 368"/>
        <xdr:cNvSpPr/>
      </xdr:nvSpPr>
      <xdr:spPr>
        <a:xfrm>
          <a:off x="7810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94948</xdr:rowOff>
    </xdr:from>
    <xdr:ext cx="534377" cy="259045"/>
    <xdr:sp macro="" textlink="">
      <xdr:nvSpPr>
        <xdr:cNvPr id="370" name="テキスト ボックス 369"/>
        <xdr:cNvSpPr txBox="1"/>
      </xdr:nvSpPr>
      <xdr:spPr>
        <a:xfrm>
          <a:off x="7594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169694</xdr:rowOff>
    </xdr:from>
    <xdr:to>
      <xdr:col>36</xdr:col>
      <xdr:colOff>165100</xdr:colOff>
      <xdr:row>55</xdr:row>
      <xdr:rowOff>99844</xdr:rowOff>
    </xdr:to>
    <xdr:sp macro="" textlink="">
      <xdr:nvSpPr>
        <xdr:cNvPr id="371" name="フローチャート: 判断 370"/>
        <xdr:cNvSpPr/>
      </xdr:nvSpPr>
      <xdr:spPr>
        <a:xfrm>
          <a:off x="6921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116371</xdr:rowOff>
    </xdr:from>
    <xdr:ext cx="534377" cy="259045"/>
    <xdr:sp macro="" textlink="">
      <xdr:nvSpPr>
        <xdr:cNvPr id="372" name="テキスト ボックス 371"/>
        <xdr:cNvSpPr txBox="1"/>
      </xdr:nvSpPr>
      <xdr:spPr>
        <a:xfrm>
          <a:off x="6705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84034</xdr:rowOff>
    </xdr:from>
    <xdr:to>
      <xdr:col>55</xdr:col>
      <xdr:colOff>50800</xdr:colOff>
      <xdr:row>55</xdr:row>
      <xdr:rowOff>14184</xdr:rowOff>
    </xdr:to>
    <xdr:sp macro="" textlink="">
      <xdr:nvSpPr>
        <xdr:cNvPr id="378" name="楕円 377"/>
        <xdr:cNvSpPr/>
      </xdr:nvSpPr>
      <xdr:spPr>
        <a:xfrm>
          <a:off x="10426700" y="93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106911</xdr:rowOff>
    </xdr:from>
    <xdr:ext cx="534377" cy="259045"/>
    <xdr:sp macro="" textlink="">
      <xdr:nvSpPr>
        <xdr:cNvPr id="379" name="普通建設事業費該当値テキスト"/>
        <xdr:cNvSpPr txBox="1"/>
      </xdr:nvSpPr>
      <xdr:spPr>
        <a:xfrm>
          <a:off x="10528300" y="9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9200</xdr:rowOff>
    </xdr:from>
    <xdr:to>
      <xdr:col>50</xdr:col>
      <xdr:colOff>165100</xdr:colOff>
      <xdr:row>51</xdr:row>
      <xdr:rowOff>110800</xdr:rowOff>
    </xdr:to>
    <xdr:sp macro="" textlink="">
      <xdr:nvSpPr>
        <xdr:cNvPr id="380" name="楕円 379"/>
        <xdr:cNvSpPr/>
      </xdr:nvSpPr>
      <xdr:spPr>
        <a:xfrm>
          <a:off x="9588500" y="87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127327</xdr:rowOff>
    </xdr:from>
    <xdr:ext cx="599010" cy="259045"/>
    <xdr:sp macro="" textlink="">
      <xdr:nvSpPr>
        <xdr:cNvPr id="381" name="テキスト ボックス 380"/>
        <xdr:cNvSpPr txBox="1"/>
      </xdr:nvSpPr>
      <xdr:spPr>
        <a:xfrm>
          <a:off x="9339795" y="852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37710</xdr:rowOff>
    </xdr:from>
    <xdr:to>
      <xdr:col>46</xdr:col>
      <xdr:colOff>38100</xdr:colOff>
      <xdr:row>56</xdr:row>
      <xdr:rowOff>139310</xdr:rowOff>
    </xdr:to>
    <xdr:sp macro="" textlink="">
      <xdr:nvSpPr>
        <xdr:cNvPr id="382" name="楕円 381"/>
        <xdr:cNvSpPr/>
      </xdr:nvSpPr>
      <xdr:spPr>
        <a:xfrm>
          <a:off x="8699500" y="96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130437</xdr:rowOff>
    </xdr:from>
    <xdr:ext cx="534377" cy="259045"/>
    <xdr:sp macro="" textlink="">
      <xdr:nvSpPr>
        <xdr:cNvPr id="383" name="テキスト ボックス 382"/>
        <xdr:cNvSpPr txBox="1"/>
      </xdr:nvSpPr>
      <xdr:spPr>
        <a:xfrm>
          <a:off x="8483111" y="97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122880</xdr:rowOff>
    </xdr:from>
    <xdr:to>
      <xdr:col>41</xdr:col>
      <xdr:colOff>101600</xdr:colOff>
      <xdr:row>58</xdr:row>
      <xdr:rowOff>53030</xdr:rowOff>
    </xdr:to>
    <xdr:sp macro="" textlink="">
      <xdr:nvSpPr>
        <xdr:cNvPr id="384" name="楕円 383"/>
        <xdr:cNvSpPr/>
      </xdr:nvSpPr>
      <xdr:spPr>
        <a:xfrm>
          <a:off x="7810500" y="9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44157</xdr:rowOff>
    </xdr:from>
    <xdr:ext cx="534377" cy="259045"/>
    <xdr:sp macro="" textlink="">
      <xdr:nvSpPr>
        <xdr:cNvPr id="385" name="テキスト ボックス 384"/>
        <xdr:cNvSpPr txBox="1"/>
      </xdr:nvSpPr>
      <xdr:spPr>
        <a:xfrm>
          <a:off x="7594111" y="99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116920</xdr:rowOff>
    </xdr:from>
    <xdr:to>
      <xdr:col>36</xdr:col>
      <xdr:colOff>165100</xdr:colOff>
      <xdr:row>57</xdr:row>
      <xdr:rowOff>47070</xdr:rowOff>
    </xdr:to>
    <xdr:sp macro="" textlink="">
      <xdr:nvSpPr>
        <xdr:cNvPr id="386" name="楕円 385"/>
        <xdr:cNvSpPr/>
      </xdr:nvSpPr>
      <xdr:spPr>
        <a:xfrm>
          <a:off x="69215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38197</xdr:rowOff>
    </xdr:from>
    <xdr:ext cx="534377" cy="259045"/>
    <xdr:sp macro="" textlink="">
      <xdr:nvSpPr>
        <xdr:cNvPr id="387" name="テキスト ボックス 386"/>
        <xdr:cNvSpPr txBox="1"/>
      </xdr:nvSpPr>
      <xdr:spPr>
        <a:xfrm>
          <a:off x="6705111" y="98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8" name="直線コネクタ 39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9" name="テキスト ボックス 39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2" name="直線コネクタ 40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3" name="テキスト ボックス 402"/>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129870</xdr:rowOff>
    </xdr:from>
    <xdr:to>
      <xdr:col>54</xdr:col>
      <xdr:colOff>189865</xdr:colOff>
      <xdr:row>77</xdr:row>
      <xdr:rowOff>56432</xdr:rowOff>
    </xdr:to>
    <xdr:cxnSp macro="">
      <xdr:nvCxnSpPr>
        <xdr:cNvPr id="407" name="直線コネクタ 406"/>
        <xdr:cNvCxnSpPr/>
      </xdr:nvCxnSpPr>
      <xdr:spPr>
        <a:xfrm flipV="1">
          <a:off x="10475595" y="12645720"/>
          <a:ext cx="1270" cy="612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60259</xdr:rowOff>
    </xdr:from>
    <xdr:ext cx="469744" cy="259045"/>
    <xdr:sp macro="" textlink="">
      <xdr:nvSpPr>
        <xdr:cNvPr id="408" name="普通建設事業費 （ うち新規整備　）最小値テキスト"/>
        <xdr:cNvSpPr txBox="1"/>
      </xdr:nvSpPr>
      <xdr:spPr>
        <a:xfrm>
          <a:off x="10528300" y="132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56432</xdr:rowOff>
    </xdr:from>
    <xdr:to>
      <xdr:col>55</xdr:col>
      <xdr:colOff>88900</xdr:colOff>
      <xdr:row>77</xdr:row>
      <xdr:rowOff>56432</xdr:rowOff>
    </xdr:to>
    <xdr:cxnSp macro="">
      <xdr:nvCxnSpPr>
        <xdr:cNvPr id="409" name="直線コネクタ 408"/>
        <xdr:cNvCxnSpPr/>
      </xdr:nvCxnSpPr>
      <xdr:spPr>
        <a:xfrm>
          <a:off x="10388600" y="132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76547</xdr:rowOff>
    </xdr:from>
    <xdr:ext cx="534377" cy="259045"/>
    <xdr:sp macro="" textlink="">
      <xdr:nvSpPr>
        <xdr:cNvPr id="410" name="普通建設事業費 （ うち新規整備　）最大値テキスト"/>
        <xdr:cNvSpPr txBox="1"/>
      </xdr:nvSpPr>
      <xdr:spPr>
        <a:xfrm>
          <a:off x="10528300" y="124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129870</xdr:rowOff>
    </xdr:from>
    <xdr:to>
      <xdr:col>55</xdr:col>
      <xdr:colOff>88900</xdr:colOff>
      <xdr:row>73</xdr:row>
      <xdr:rowOff>129870</xdr:rowOff>
    </xdr:to>
    <xdr:cxnSp macro="">
      <xdr:nvCxnSpPr>
        <xdr:cNvPr id="411" name="直線コネクタ 410"/>
        <xdr:cNvCxnSpPr/>
      </xdr:nvCxnSpPr>
      <xdr:spPr>
        <a:xfrm>
          <a:off x="10388600" y="126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111754</xdr:rowOff>
    </xdr:from>
    <xdr:to>
      <xdr:col>55</xdr:col>
      <xdr:colOff>0</xdr:colOff>
      <xdr:row>73</xdr:row>
      <xdr:rowOff>129870</xdr:rowOff>
    </xdr:to>
    <xdr:cxnSp macro="">
      <xdr:nvCxnSpPr>
        <xdr:cNvPr id="412" name="直線コネクタ 411"/>
        <xdr:cNvCxnSpPr/>
      </xdr:nvCxnSpPr>
      <xdr:spPr>
        <a:xfrm>
          <a:off x="9639300" y="12113254"/>
          <a:ext cx="838200" cy="5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92301</xdr:rowOff>
    </xdr:from>
    <xdr:ext cx="469744" cy="259045"/>
    <xdr:sp macro="" textlink="">
      <xdr:nvSpPr>
        <xdr:cNvPr id="413" name="普通建設事業費 （ うち新規整備　）平均値テキスト"/>
        <xdr:cNvSpPr txBox="1"/>
      </xdr:nvSpPr>
      <xdr:spPr>
        <a:xfrm>
          <a:off x="10528300" y="1295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113874</xdr:rowOff>
    </xdr:from>
    <xdr:to>
      <xdr:col>55</xdr:col>
      <xdr:colOff>50800</xdr:colOff>
      <xdr:row>76</xdr:row>
      <xdr:rowOff>44025</xdr:rowOff>
    </xdr:to>
    <xdr:sp macro="" textlink="">
      <xdr:nvSpPr>
        <xdr:cNvPr id="414" name="フローチャート: 判断 413"/>
        <xdr:cNvSpPr/>
      </xdr:nvSpPr>
      <xdr:spPr>
        <a:xfrm>
          <a:off x="10426700" y="12972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111754</xdr:rowOff>
    </xdr:from>
    <xdr:to>
      <xdr:col>50</xdr:col>
      <xdr:colOff>114300</xdr:colOff>
      <xdr:row>71</xdr:row>
      <xdr:rowOff>11170</xdr:rowOff>
    </xdr:to>
    <xdr:cxnSp macro="">
      <xdr:nvCxnSpPr>
        <xdr:cNvPr id="415" name="直線コネクタ 414"/>
        <xdr:cNvCxnSpPr/>
      </xdr:nvCxnSpPr>
      <xdr:spPr>
        <a:xfrm flipV="1">
          <a:off x="8750300" y="1211325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9290</xdr:rowOff>
    </xdr:from>
    <xdr:to>
      <xdr:col>50</xdr:col>
      <xdr:colOff>165100</xdr:colOff>
      <xdr:row>75</xdr:row>
      <xdr:rowOff>110890</xdr:rowOff>
    </xdr:to>
    <xdr:sp macro="" textlink="">
      <xdr:nvSpPr>
        <xdr:cNvPr id="416" name="フローチャート: 判断 415"/>
        <xdr:cNvSpPr/>
      </xdr:nvSpPr>
      <xdr:spPr>
        <a:xfrm>
          <a:off x="95885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102017</xdr:rowOff>
    </xdr:from>
    <xdr:ext cx="469744" cy="259045"/>
    <xdr:sp macro="" textlink="">
      <xdr:nvSpPr>
        <xdr:cNvPr id="417" name="テキスト ボックス 416"/>
        <xdr:cNvSpPr txBox="1"/>
      </xdr:nvSpPr>
      <xdr:spPr>
        <a:xfrm>
          <a:off x="9404428" y="129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11170</xdr:rowOff>
    </xdr:from>
    <xdr:to>
      <xdr:col>45</xdr:col>
      <xdr:colOff>177800</xdr:colOff>
      <xdr:row>75</xdr:row>
      <xdr:rowOff>15856</xdr:rowOff>
    </xdr:to>
    <xdr:cxnSp macro="">
      <xdr:nvCxnSpPr>
        <xdr:cNvPr id="418" name="直線コネクタ 417"/>
        <xdr:cNvCxnSpPr/>
      </xdr:nvCxnSpPr>
      <xdr:spPr>
        <a:xfrm flipV="1">
          <a:off x="7861300" y="12184120"/>
          <a:ext cx="889000" cy="69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8833</xdr:rowOff>
    </xdr:from>
    <xdr:to>
      <xdr:col>46</xdr:col>
      <xdr:colOff>38100</xdr:colOff>
      <xdr:row>75</xdr:row>
      <xdr:rowOff>110433</xdr:rowOff>
    </xdr:to>
    <xdr:sp macro="" textlink="">
      <xdr:nvSpPr>
        <xdr:cNvPr id="419" name="フローチャート: 判断 418"/>
        <xdr:cNvSpPr/>
      </xdr:nvSpPr>
      <xdr:spPr>
        <a:xfrm>
          <a:off x="8699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101560</xdr:rowOff>
    </xdr:from>
    <xdr:ext cx="469744" cy="259045"/>
    <xdr:sp macro="" textlink="">
      <xdr:nvSpPr>
        <xdr:cNvPr id="420" name="テキスト ボックス 419"/>
        <xdr:cNvSpPr txBox="1"/>
      </xdr:nvSpPr>
      <xdr:spPr>
        <a:xfrm>
          <a:off x="8515428" y="129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34087</xdr:rowOff>
    </xdr:from>
    <xdr:to>
      <xdr:col>41</xdr:col>
      <xdr:colOff>50800</xdr:colOff>
      <xdr:row>75</xdr:row>
      <xdr:rowOff>15856</xdr:rowOff>
    </xdr:to>
    <xdr:cxnSp macro="">
      <xdr:nvCxnSpPr>
        <xdr:cNvPr id="421" name="直線コネクタ 420"/>
        <xdr:cNvCxnSpPr/>
      </xdr:nvCxnSpPr>
      <xdr:spPr>
        <a:xfrm>
          <a:off x="6972300" y="12721387"/>
          <a:ext cx="889000" cy="1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36551</xdr:rowOff>
    </xdr:from>
    <xdr:to>
      <xdr:col>41</xdr:col>
      <xdr:colOff>101600</xdr:colOff>
      <xdr:row>76</xdr:row>
      <xdr:rowOff>138151</xdr:rowOff>
    </xdr:to>
    <xdr:sp macro="" textlink="">
      <xdr:nvSpPr>
        <xdr:cNvPr id="422" name="フローチャート: 判断 421"/>
        <xdr:cNvSpPr/>
      </xdr:nvSpPr>
      <xdr:spPr>
        <a:xfrm>
          <a:off x="7810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129278</xdr:rowOff>
    </xdr:from>
    <xdr:ext cx="469744" cy="259045"/>
    <xdr:sp macro="" textlink="">
      <xdr:nvSpPr>
        <xdr:cNvPr id="423" name="テキスト ボックス 422"/>
        <xdr:cNvSpPr txBox="1"/>
      </xdr:nvSpPr>
      <xdr:spPr>
        <a:xfrm>
          <a:off x="7626428" y="1315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143021</xdr:rowOff>
    </xdr:from>
    <xdr:to>
      <xdr:col>36</xdr:col>
      <xdr:colOff>165100</xdr:colOff>
      <xdr:row>76</xdr:row>
      <xdr:rowOff>73171</xdr:rowOff>
    </xdr:to>
    <xdr:sp macro="" textlink="">
      <xdr:nvSpPr>
        <xdr:cNvPr id="424" name="フローチャート: 判断 423"/>
        <xdr:cNvSpPr/>
      </xdr:nvSpPr>
      <xdr:spPr>
        <a:xfrm>
          <a:off x="6921500" y="130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64298</xdr:rowOff>
    </xdr:from>
    <xdr:ext cx="469744" cy="259045"/>
    <xdr:sp macro="" textlink="">
      <xdr:nvSpPr>
        <xdr:cNvPr id="425" name="テキスト ボックス 424"/>
        <xdr:cNvSpPr txBox="1"/>
      </xdr:nvSpPr>
      <xdr:spPr>
        <a:xfrm>
          <a:off x="6737428" y="130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79070</xdr:rowOff>
    </xdr:from>
    <xdr:to>
      <xdr:col>55</xdr:col>
      <xdr:colOff>50800</xdr:colOff>
      <xdr:row>74</xdr:row>
      <xdr:rowOff>9220</xdr:rowOff>
    </xdr:to>
    <xdr:sp macro="" textlink="">
      <xdr:nvSpPr>
        <xdr:cNvPr id="431" name="楕円 430"/>
        <xdr:cNvSpPr/>
      </xdr:nvSpPr>
      <xdr:spPr>
        <a:xfrm>
          <a:off x="10426700" y="125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32097</xdr:rowOff>
    </xdr:from>
    <xdr:ext cx="534377" cy="259045"/>
    <xdr:sp macro="" textlink="">
      <xdr:nvSpPr>
        <xdr:cNvPr id="432" name="普通建設事業費 （ うち新規整備　）該当値テキスト"/>
        <xdr:cNvSpPr txBox="1"/>
      </xdr:nvSpPr>
      <xdr:spPr>
        <a:xfrm>
          <a:off x="10528300" y="125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60954</xdr:rowOff>
    </xdr:from>
    <xdr:to>
      <xdr:col>50</xdr:col>
      <xdr:colOff>165100</xdr:colOff>
      <xdr:row>70</xdr:row>
      <xdr:rowOff>162554</xdr:rowOff>
    </xdr:to>
    <xdr:sp macro="" textlink="">
      <xdr:nvSpPr>
        <xdr:cNvPr id="433" name="楕円 432"/>
        <xdr:cNvSpPr/>
      </xdr:nvSpPr>
      <xdr:spPr>
        <a:xfrm>
          <a:off x="9588500" y="120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7631</xdr:rowOff>
    </xdr:from>
    <xdr:ext cx="534377" cy="259045"/>
    <xdr:sp macro="" textlink="">
      <xdr:nvSpPr>
        <xdr:cNvPr id="434" name="テキスト ボックス 433"/>
        <xdr:cNvSpPr txBox="1"/>
      </xdr:nvSpPr>
      <xdr:spPr>
        <a:xfrm>
          <a:off x="9372111" y="118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131820</xdr:rowOff>
    </xdr:from>
    <xdr:to>
      <xdr:col>46</xdr:col>
      <xdr:colOff>38100</xdr:colOff>
      <xdr:row>71</xdr:row>
      <xdr:rowOff>61970</xdr:rowOff>
    </xdr:to>
    <xdr:sp macro="" textlink="">
      <xdr:nvSpPr>
        <xdr:cNvPr id="435" name="楕円 434"/>
        <xdr:cNvSpPr/>
      </xdr:nvSpPr>
      <xdr:spPr>
        <a:xfrm>
          <a:off x="8699500" y="12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78497</xdr:rowOff>
    </xdr:from>
    <xdr:ext cx="534377" cy="259045"/>
    <xdr:sp macro="" textlink="">
      <xdr:nvSpPr>
        <xdr:cNvPr id="436" name="テキスト ボックス 435"/>
        <xdr:cNvSpPr txBox="1"/>
      </xdr:nvSpPr>
      <xdr:spPr>
        <a:xfrm>
          <a:off x="8483111" y="119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136506</xdr:rowOff>
    </xdr:from>
    <xdr:to>
      <xdr:col>41</xdr:col>
      <xdr:colOff>101600</xdr:colOff>
      <xdr:row>75</xdr:row>
      <xdr:rowOff>66656</xdr:rowOff>
    </xdr:to>
    <xdr:sp macro="" textlink="">
      <xdr:nvSpPr>
        <xdr:cNvPr id="437" name="楕円 436"/>
        <xdr:cNvSpPr/>
      </xdr:nvSpPr>
      <xdr:spPr>
        <a:xfrm>
          <a:off x="7810500" y="128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83183</xdr:rowOff>
    </xdr:from>
    <xdr:ext cx="469744" cy="259045"/>
    <xdr:sp macro="" textlink="">
      <xdr:nvSpPr>
        <xdr:cNvPr id="438" name="テキスト ボックス 437"/>
        <xdr:cNvSpPr txBox="1"/>
      </xdr:nvSpPr>
      <xdr:spPr>
        <a:xfrm>
          <a:off x="7626428" y="125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154737</xdr:rowOff>
    </xdr:from>
    <xdr:to>
      <xdr:col>36</xdr:col>
      <xdr:colOff>165100</xdr:colOff>
      <xdr:row>74</xdr:row>
      <xdr:rowOff>84887</xdr:rowOff>
    </xdr:to>
    <xdr:sp macro="" textlink="">
      <xdr:nvSpPr>
        <xdr:cNvPr id="439" name="楕円 438"/>
        <xdr:cNvSpPr/>
      </xdr:nvSpPr>
      <xdr:spPr>
        <a:xfrm>
          <a:off x="6921500" y="126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101414</xdr:rowOff>
    </xdr:from>
    <xdr:ext cx="534377" cy="259045"/>
    <xdr:sp macro="" textlink="">
      <xdr:nvSpPr>
        <xdr:cNvPr id="440" name="テキスト ボックス 439"/>
        <xdr:cNvSpPr txBox="1"/>
      </xdr:nvSpPr>
      <xdr:spPr>
        <a:xfrm>
          <a:off x="6705111" y="124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157378</xdr:rowOff>
    </xdr:from>
    <xdr:to>
      <xdr:col>54</xdr:col>
      <xdr:colOff>189865</xdr:colOff>
      <xdr:row>97</xdr:row>
      <xdr:rowOff>167703</xdr:rowOff>
    </xdr:to>
    <xdr:cxnSp macro="">
      <xdr:nvCxnSpPr>
        <xdr:cNvPr id="464" name="直線コネクタ 463"/>
        <xdr:cNvCxnSpPr/>
      </xdr:nvCxnSpPr>
      <xdr:spPr>
        <a:xfrm flipV="1">
          <a:off x="10475595" y="15587878"/>
          <a:ext cx="1270" cy="121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xdr:rowOff>
    </xdr:from>
    <xdr:ext cx="534377" cy="259045"/>
    <xdr:sp macro="" textlink="">
      <xdr:nvSpPr>
        <xdr:cNvPr id="465" name="普通建設事業費 （ うち更新整備　）最小値テキスト"/>
        <xdr:cNvSpPr txBox="1"/>
      </xdr:nvSpPr>
      <xdr:spPr>
        <a:xfrm>
          <a:off x="10528300"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167703</xdr:rowOff>
    </xdr:from>
    <xdr:to>
      <xdr:col>55</xdr:col>
      <xdr:colOff>88900</xdr:colOff>
      <xdr:row>97</xdr:row>
      <xdr:rowOff>167703</xdr:rowOff>
    </xdr:to>
    <xdr:cxnSp macro="">
      <xdr:nvCxnSpPr>
        <xdr:cNvPr id="466" name="直線コネクタ 465"/>
        <xdr:cNvCxnSpPr/>
      </xdr:nvCxnSpPr>
      <xdr:spPr>
        <a:xfrm>
          <a:off x="10388600" y="167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104055</xdr:rowOff>
    </xdr:from>
    <xdr:ext cx="534377" cy="259045"/>
    <xdr:sp macro="" textlink="">
      <xdr:nvSpPr>
        <xdr:cNvPr id="467" name="普通建設事業費 （ うち更新整備　）最大値テキスト"/>
        <xdr:cNvSpPr txBox="1"/>
      </xdr:nvSpPr>
      <xdr:spPr>
        <a:xfrm>
          <a:off x="10528300" y="15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157378</xdr:rowOff>
    </xdr:from>
    <xdr:to>
      <xdr:col>55</xdr:col>
      <xdr:colOff>88900</xdr:colOff>
      <xdr:row>90</xdr:row>
      <xdr:rowOff>157378</xdr:rowOff>
    </xdr:to>
    <xdr:cxnSp macro="">
      <xdr:nvCxnSpPr>
        <xdr:cNvPr id="468" name="直線コネクタ 467"/>
        <xdr:cNvCxnSpPr/>
      </xdr:nvCxnSpPr>
      <xdr:spPr>
        <a:xfrm>
          <a:off x="10388600" y="1558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130956</xdr:rowOff>
    </xdr:from>
    <xdr:to>
      <xdr:col>55</xdr:col>
      <xdr:colOff>0</xdr:colOff>
      <xdr:row>93</xdr:row>
      <xdr:rowOff>64015</xdr:rowOff>
    </xdr:to>
    <xdr:cxnSp macro="">
      <xdr:nvCxnSpPr>
        <xdr:cNvPr id="469" name="直線コネクタ 468"/>
        <xdr:cNvCxnSpPr/>
      </xdr:nvCxnSpPr>
      <xdr:spPr>
        <a:xfrm>
          <a:off x="9639300" y="15561456"/>
          <a:ext cx="838200" cy="4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103579</xdr:rowOff>
    </xdr:from>
    <xdr:ext cx="534377" cy="259045"/>
    <xdr:sp macro="" textlink="">
      <xdr:nvSpPr>
        <xdr:cNvPr id="470" name="普通建設事業費 （ うち更新整備　）平均値テキスト"/>
        <xdr:cNvSpPr txBox="1"/>
      </xdr:nvSpPr>
      <xdr:spPr>
        <a:xfrm>
          <a:off x="10528300" y="160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125152</xdr:rowOff>
    </xdr:from>
    <xdr:to>
      <xdr:col>55</xdr:col>
      <xdr:colOff>50800</xdr:colOff>
      <xdr:row>94</xdr:row>
      <xdr:rowOff>55302</xdr:rowOff>
    </xdr:to>
    <xdr:sp macro="" textlink="">
      <xdr:nvSpPr>
        <xdr:cNvPr id="471" name="フローチャート: 判断 470"/>
        <xdr:cNvSpPr/>
      </xdr:nvSpPr>
      <xdr:spPr>
        <a:xfrm>
          <a:off x="10426700" y="1607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130956</xdr:rowOff>
    </xdr:from>
    <xdr:to>
      <xdr:col>50</xdr:col>
      <xdr:colOff>114300</xdr:colOff>
      <xdr:row>96</xdr:row>
      <xdr:rowOff>99295</xdr:rowOff>
    </xdr:to>
    <xdr:cxnSp macro="">
      <xdr:nvCxnSpPr>
        <xdr:cNvPr id="472" name="直線コネクタ 471"/>
        <xdr:cNvCxnSpPr/>
      </xdr:nvCxnSpPr>
      <xdr:spPr>
        <a:xfrm flipV="1">
          <a:off x="8750300" y="15561456"/>
          <a:ext cx="889000" cy="9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117075</xdr:rowOff>
    </xdr:from>
    <xdr:to>
      <xdr:col>50</xdr:col>
      <xdr:colOff>165100</xdr:colOff>
      <xdr:row>93</xdr:row>
      <xdr:rowOff>47225</xdr:rowOff>
    </xdr:to>
    <xdr:sp macro="" textlink="">
      <xdr:nvSpPr>
        <xdr:cNvPr id="473" name="フローチャート: 判断 472"/>
        <xdr:cNvSpPr/>
      </xdr:nvSpPr>
      <xdr:spPr>
        <a:xfrm>
          <a:off x="95885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38352</xdr:rowOff>
    </xdr:from>
    <xdr:ext cx="534377" cy="259045"/>
    <xdr:sp macro="" textlink="">
      <xdr:nvSpPr>
        <xdr:cNvPr id="474" name="テキスト ボックス 473"/>
        <xdr:cNvSpPr txBox="1"/>
      </xdr:nvSpPr>
      <xdr:spPr>
        <a:xfrm>
          <a:off x="9372111" y="159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99295</xdr:rowOff>
    </xdr:from>
    <xdr:to>
      <xdr:col>45</xdr:col>
      <xdr:colOff>177800</xdr:colOff>
      <xdr:row>97</xdr:row>
      <xdr:rowOff>15380</xdr:rowOff>
    </xdr:to>
    <xdr:cxnSp macro="">
      <xdr:nvCxnSpPr>
        <xdr:cNvPr id="475" name="直線コネクタ 474"/>
        <xdr:cNvCxnSpPr/>
      </xdr:nvCxnSpPr>
      <xdr:spPr>
        <a:xfrm flipV="1">
          <a:off x="7861300" y="16558495"/>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90615</xdr:rowOff>
    </xdr:from>
    <xdr:to>
      <xdr:col>46</xdr:col>
      <xdr:colOff>38100</xdr:colOff>
      <xdr:row>94</xdr:row>
      <xdr:rowOff>20765</xdr:rowOff>
    </xdr:to>
    <xdr:sp macro="" textlink="">
      <xdr:nvSpPr>
        <xdr:cNvPr id="476" name="フローチャート: 判断 475"/>
        <xdr:cNvSpPr/>
      </xdr:nvSpPr>
      <xdr:spPr>
        <a:xfrm>
          <a:off x="8699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37292</xdr:rowOff>
    </xdr:from>
    <xdr:ext cx="534377" cy="259045"/>
    <xdr:sp macro="" textlink="">
      <xdr:nvSpPr>
        <xdr:cNvPr id="477" name="テキスト ボックス 476"/>
        <xdr:cNvSpPr txBox="1"/>
      </xdr:nvSpPr>
      <xdr:spPr>
        <a:xfrm>
          <a:off x="8483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70872</xdr:rowOff>
    </xdr:from>
    <xdr:to>
      <xdr:col>41</xdr:col>
      <xdr:colOff>50800</xdr:colOff>
      <xdr:row>97</xdr:row>
      <xdr:rowOff>15380</xdr:rowOff>
    </xdr:to>
    <xdr:cxnSp macro="">
      <xdr:nvCxnSpPr>
        <xdr:cNvPr id="478" name="直線コネクタ 477"/>
        <xdr:cNvCxnSpPr/>
      </xdr:nvCxnSpPr>
      <xdr:spPr>
        <a:xfrm>
          <a:off x="6972300" y="165300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137725</xdr:rowOff>
    </xdr:from>
    <xdr:to>
      <xdr:col>41</xdr:col>
      <xdr:colOff>101600</xdr:colOff>
      <xdr:row>95</xdr:row>
      <xdr:rowOff>67875</xdr:rowOff>
    </xdr:to>
    <xdr:sp macro="" textlink="">
      <xdr:nvSpPr>
        <xdr:cNvPr id="479" name="フローチャート: 判断 478"/>
        <xdr:cNvSpPr/>
      </xdr:nvSpPr>
      <xdr:spPr>
        <a:xfrm>
          <a:off x="7810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84402</xdr:rowOff>
    </xdr:from>
    <xdr:ext cx="534377" cy="259045"/>
    <xdr:sp macro="" textlink="">
      <xdr:nvSpPr>
        <xdr:cNvPr id="480" name="テキスト ボックス 479"/>
        <xdr:cNvSpPr txBox="1"/>
      </xdr:nvSpPr>
      <xdr:spPr>
        <a:xfrm>
          <a:off x="7594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31522</xdr:rowOff>
    </xdr:from>
    <xdr:to>
      <xdr:col>36</xdr:col>
      <xdr:colOff>165100</xdr:colOff>
      <xdr:row>94</xdr:row>
      <xdr:rowOff>133122</xdr:rowOff>
    </xdr:to>
    <xdr:sp macro="" textlink="">
      <xdr:nvSpPr>
        <xdr:cNvPr id="481" name="フローチャート: 判断 480"/>
        <xdr:cNvSpPr/>
      </xdr:nvSpPr>
      <xdr:spPr>
        <a:xfrm>
          <a:off x="6921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149649</xdr:rowOff>
    </xdr:from>
    <xdr:ext cx="534377" cy="259045"/>
    <xdr:sp macro="" textlink="">
      <xdr:nvSpPr>
        <xdr:cNvPr id="482" name="テキスト ボックス 481"/>
        <xdr:cNvSpPr txBox="1"/>
      </xdr:nvSpPr>
      <xdr:spPr>
        <a:xfrm>
          <a:off x="6705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13215</xdr:rowOff>
    </xdr:from>
    <xdr:to>
      <xdr:col>55</xdr:col>
      <xdr:colOff>50800</xdr:colOff>
      <xdr:row>93</xdr:row>
      <xdr:rowOff>114815</xdr:rowOff>
    </xdr:to>
    <xdr:sp macro="" textlink="">
      <xdr:nvSpPr>
        <xdr:cNvPr id="488" name="楕円 487"/>
        <xdr:cNvSpPr/>
      </xdr:nvSpPr>
      <xdr:spPr>
        <a:xfrm>
          <a:off x="10426700" y="159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36092</xdr:rowOff>
    </xdr:from>
    <xdr:ext cx="534377" cy="259045"/>
    <xdr:sp macro="" textlink="">
      <xdr:nvSpPr>
        <xdr:cNvPr id="489" name="普通建設事業費 （ うち更新整備　）該当値テキスト"/>
        <xdr:cNvSpPr txBox="1"/>
      </xdr:nvSpPr>
      <xdr:spPr>
        <a:xfrm>
          <a:off x="10528300" y="158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80156</xdr:rowOff>
    </xdr:from>
    <xdr:to>
      <xdr:col>50</xdr:col>
      <xdr:colOff>165100</xdr:colOff>
      <xdr:row>91</xdr:row>
      <xdr:rowOff>10306</xdr:rowOff>
    </xdr:to>
    <xdr:sp macro="" textlink="">
      <xdr:nvSpPr>
        <xdr:cNvPr id="490" name="楕円 489"/>
        <xdr:cNvSpPr/>
      </xdr:nvSpPr>
      <xdr:spPr>
        <a:xfrm>
          <a:off x="9588500" y="15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26833</xdr:rowOff>
    </xdr:from>
    <xdr:ext cx="534377" cy="259045"/>
    <xdr:sp macro="" textlink="">
      <xdr:nvSpPr>
        <xdr:cNvPr id="491" name="テキスト ボックス 490"/>
        <xdr:cNvSpPr txBox="1"/>
      </xdr:nvSpPr>
      <xdr:spPr>
        <a:xfrm>
          <a:off x="9372111" y="152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48495</xdr:rowOff>
    </xdr:from>
    <xdr:to>
      <xdr:col>46</xdr:col>
      <xdr:colOff>38100</xdr:colOff>
      <xdr:row>96</xdr:row>
      <xdr:rowOff>150095</xdr:rowOff>
    </xdr:to>
    <xdr:sp macro="" textlink="">
      <xdr:nvSpPr>
        <xdr:cNvPr id="492" name="楕円 491"/>
        <xdr:cNvSpPr/>
      </xdr:nvSpPr>
      <xdr:spPr>
        <a:xfrm>
          <a:off x="8699500" y="16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141222</xdr:rowOff>
    </xdr:from>
    <xdr:ext cx="534377" cy="259045"/>
    <xdr:sp macro="" textlink="">
      <xdr:nvSpPr>
        <xdr:cNvPr id="493" name="テキスト ボックス 492"/>
        <xdr:cNvSpPr txBox="1"/>
      </xdr:nvSpPr>
      <xdr:spPr>
        <a:xfrm>
          <a:off x="8483111" y="166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136030</xdr:rowOff>
    </xdr:from>
    <xdr:to>
      <xdr:col>41</xdr:col>
      <xdr:colOff>101600</xdr:colOff>
      <xdr:row>97</xdr:row>
      <xdr:rowOff>66180</xdr:rowOff>
    </xdr:to>
    <xdr:sp macro="" textlink="">
      <xdr:nvSpPr>
        <xdr:cNvPr id="494" name="楕円 493"/>
        <xdr:cNvSpPr/>
      </xdr:nvSpPr>
      <xdr:spPr>
        <a:xfrm>
          <a:off x="7810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57307</xdr:rowOff>
    </xdr:from>
    <xdr:ext cx="534377" cy="259045"/>
    <xdr:sp macro="" textlink="">
      <xdr:nvSpPr>
        <xdr:cNvPr id="495" name="テキスト ボックス 494"/>
        <xdr:cNvSpPr txBox="1"/>
      </xdr:nvSpPr>
      <xdr:spPr>
        <a:xfrm>
          <a:off x="7594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20072</xdr:rowOff>
    </xdr:from>
    <xdr:to>
      <xdr:col>36</xdr:col>
      <xdr:colOff>165100</xdr:colOff>
      <xdr:row>96</xdr:row>
      <xdr:rowOff>121672</xdr:rowOff>
    </xdr:to>
    <xdr:sp macro="" textlink="">
      <xdr:nvSpPr>
        <xdr:cNvPr id="496" name="楕円 495"/>
        <xdr:cNvSpPr/>
      </xdr:nvSpPr>
      <xdr:spPr>
        <a:xfrm>
          <a:off x="6921500" y="16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112799</xdr:rowOff>
    </xdr:from>
    <xdr:ext cx="534377" cy="259045"/>
    <xdr:sp macro="" textlink="">
      <xdr:nvSpPr>
        <xdr:cNvPr id="497" name="テキスト ボックス 496"/>
        <xdr:cNvSpPr txBox="1"/>
      </xdr:nvSpPr>
      <xdr:spPr>
        <a:xfrm>
          <a:off x="6705111" y="165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1" name="テキスト ボックス 51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45700</xdr:rowOff>
    </xdr:from>
    <xdr:to>
      <xdr:col>85</xdr:col>
      <xdr:colOff>126364</xdr:colOff>
      <xdr:row>38</xdr:row>
      <xdr:rowOff>139700</xdr:rowOff>
    </xdr:to>
    <xdr:cxnSp macro="">
      <xdr:nvCxnSpPr>
        <xdr:cNvPr id="519" name="直線コネクタ 518"/>
        <xdr:cNvCxnSpPr/>
      </xdr:nvCxnSpPr>
      <xdr:spPr>
        <a:xfrm flipV="1">
          <a:off x="16317595" y="6046450"/>
          <a:ext cx="1269" cy="608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163827</xdr:rowOff>
    </xdr:from>
    <xdr:ext cx="469744" cy="259045"/>
    <xdr:sp macro="" textlink="">
      <xdr:nvSpPr>
        <xdr:cNvPr id="522" name="災害復旧事業費最大値テキスト"/>
        <xdr:cNvSpPr txBox="1"/>
      </xdr:nvSpPr>
      <xdr:spPr>
        <a:xfrm>
          <a:off x="16370300" y="582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45700</xdr:rowOff>
    </xdr:from>
    <xdr:to>
      <xdr:col>86</xdr:col>
      <xdr:colOff>25400</xdr:colOff>
      <xdr:row>35</xdr:row>
      <xdr:rowOff>45700</xdr:rowOff>
    </xdr:to>
    <xdr:cxnSp macro="">
      <xdr:nvCxnSpPr>
        <xdr:cNvPr id="523" name="直線コネクタ 522"/>
        <xdr:cNvCxnSpPr/>
      </xdr:nvCxnSpPr>
      <xdr:spPr>
        <a:xfrm>
          <a:off x="16230600" y="604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45700</xdr:rowOff>
    </xdr:from>
    <xdr:to>
      <xdr:col>85</xdr:col>
      <xdr:colOff>127000</xdr:colOff>
      <xdr:row>36</xdr:row>
      <xdr:rowOff>136134</xdr:rowOff>
    </xdr:to>
    <xdr:cxnSp macro="">
      <xdr:nvCxnSpPr>
        <xdr:cNvPr id="524" name="直線コネクタ 523"/>
        <xdr:cNvCxnSpPr/>
      </xdr:nvCxnSpPr>
      <xdr:spPr>
        <a:xfrm flipV="1">
          <a:off x="15481300" y="6046450"/>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115699</xdr:rowOff>
    </xdr:from>
    <xdr:ext cx="469744" cy="259045"/>
    <xdr:sp macro="" textlink="">
      <xdr:nvSpPr>
        <xdr:cNvPr id="525" name="災害復旧事業費平均値テキスト"/>
        <xdr:cNvSpPr txBox="1"/>
      </xdr:nvSpPr>
      <xdr:spPr>
        <a:xfrm>
          <a:off x="16370300" y="6287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137272</xdr:rowOff>
    </xdr:from>
    <xdr:to>
      <xdr:col>85</xdr:col>
      <xdr:colOff>177800</xdr:colOff>
      <xdr:row>37</xdr:row>
      <xdr:rowOff>67422</xdr:rowOff>
    </xdr:to>
    <xdr:sp macro="" textlink="">
      <xdr:nvSpPr>
        <xdr:cNvPr id="526" name="フローチャート: 判断 525"/>
        <xdr:cNvSpPr/>
      </xdr:nvSpPr>
      <xdr:spPr>
        <a:xfrm>
          <a:off x="16268700" y="630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75235</xdr:rowOff>
    </xdr:from>
    <xdr:to>
      <xdr:col>81</xdr:col>
      <xdr:colOff>50800</xdr:colOff>
      <xdr:row>36</xdr:row>
      <xdr:rowOff>136134</xdr:rowOff>
    </xdr:to>
    <xdr:cxnSp macro="">
      <xdr:nvCxnSpPr>
        <xdr:cNvPr id="527" name="直線コネクタ 526"/>
        <xdr:cNvCxnSpPr/>
      </xdr:nvCxnSpPr>
      <xdr:spPr>
        <a:xfrm>
          <a:off x="14592300" y="5561635"/>
          <a:ext cx="8890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1118</xdr:rowOff>
    </xdr:from>
    <xdr:to>
      <xdr:col>81</xdr:col>
      <xdr:colOff>101600</xdr:colOff>
      <xdr:row>37</xdr:row>
      <xdr:rowOff>102718</xdr:rowOff>
    </xdr:to>
    <xdr:sp macro="" textlink="">
      <xdr:nvSpPr>
        <xdr:cNvPr id="528" name="フローチャート: 判断 527"/>
        <xdr:cNvSpPr/>
      </xdr:nvSpPr>
      <xdr:spPr>
        <a:xfrm>
          <a:off x="15430500" y="634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93845</xdr:rowOff>
    </xdr:from>
    <xdr:ext cx="469744" cy="259045"/>
    <xdr:sp macro="" textlink="">
      <xdr:nvSpPr>
        <xdr:cNvPr id="529" name="テキスト ボックス 528"/>
        <xdr:cNvSpPr txBox="1"/>
      </xdr:nvSpPr>
      <xdr:spPr>
        <a:xfrm>
          <a:off x="15246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82367</xdr:rowOff>
    </xdr:from>
    <xdr:to>
      <xdr:col>76</xdr:col>
      <xdr:colOff>114300</xdr:colOff>
      <xdr:row>32</xdr:row>
      <xdr:rowOff>75235</xdr:rowOff>
    </xdr:to>
    <xdr:cxnSp macro="">
      <xdr:nvCxnSpPr>
        <xdr:cNvPr id="530" name="直線コネクタ 529"/>
        <xdr:cNvCxnSpPr/>
      </xdr:nvCxnSpPr>
      <xdr:spPr>
        <a:xfrm>
          <a:off x="13703300" y="5225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98867</xdr:rowOff>
    </xdr:from>
    <xdr:to>
      <xdr:col>76</xdr:col>
      <xdr:colOff>165100</xdr:colOff>
      <xdr:row>36</xdr:row>
      <xdr:rowOff>29017</xdr:rowOff>
    </xdr:to>
    <xdr:sp macro="" textlink="">
      <xdr:nvSpPr>
        <xdr:cNvPr id="531" name="フローチャート: 判断 530"/>
        <xdr:cNvSpPr/>
      </xdr:nvSpPr>
      <xdr:spPr>
        <a:xfrm>
          <a:off x="14541500" y="609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20144</xdr:rowOff>
    </xdr:from>
    <xdr:ext cx="469744" cy="259045"/>
    <xdr:sp macro="" textlink="">
      <xdr:nvSpPr>
        <xdr:cNvPr id="532" name="テキスト ボックス 531"/>
        <xdr:cNvSpPr txBox="1"/>
      </xdr:nvSpPr>
      <xdr:spPr>
        <a:xfrm>
          <a:off x="14357428" y="619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82367</xdr:rowOff>
    </xdr:from>
    <xdr:to>
      <xdr:col>71</xdr:col>
      <xdr:colOff>177800</xdr:colOff>
      <xdr:row>36</xdr:row>
      <xdr:rowOff>122509</xdr:rowOff>
    </xdr:to>
    <xdr:cxnSp macro="">
      <xdr:nvCxnSpPr>
        <xdr:cNvPr id="533" name="直線コネクタ 532"/>
        <xdr:cNvCxnSpPr/>
      </xdr:nvCxnSpPr>
      <xdr:spPr>
        <a:xfrm flipV="1">
          <a:off x="12814300" y="5225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52598</xdr:rowOff>
    </xdr:from>
    <xdr:to>
      <xdr:col>72</xdr:col>
      <xdr:colOff>38100</xdr:colOff>
      <xdr:row>35</xdr:row>
      <xdr:rowOff>154198</xdr:rowOff>
    </xdr:to>
    <xdr:sp macro="" textlink="">
      <xdr:nvSpPr>
        <xdr:cNvPr id="534" name="フローチャート: 判断 533"/>
        <xdr:cNvSpPr/>
      </xdr:nvSpPr>
      <xdr:spPr>
        <a:xfrm>
          <a:off x="136525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145325</xdr:rowOff>
    </xdr:from>
    <xdr:ext cx="469744" cy="259045"/>
    <xdr:sp macro="" textlink="">
      <xdr:nvSpPr>
        <xdr:cNvPr id="535" name="テキスト ボックス 534"/>
        <xdr:cNvSpPr txBox="1"/>
      </xdr:nvSpPr>
      <xdr:spPr>
        <a:xfrm>
          <a:off x="13468428" y="61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81859</xdr:rowOff>
    </xdr:from>
    <xdr:to>
      <xdr:col>67</xdr:col>
      <xdr:colOff>101600</xdr:colOff>
      <xdr:row>38</xdr:row>
      <xdr:rowOff>12009</xdr:rowOff>
    </xdr:to>
    <xdr:sp macro="" textlink="">
      <xdr:nvSpPr>
        <xdr:cNvPr id="536" name="フローチャート: 判断 535"/>
        <xdr:cNvSpPr/>
      </xdr:nvSpPr>
      <xdr:spPr>
        <a:xfrm>
          <a:off x="12763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3136</xdr:rowOff>
    </xdr:from>
    <xdr:ext cx="469744" cy="259045"/>
    <xdr:sp macro="" textlink="">
      <xdr:nvSpPr>
        <xdr:cNvPr id="537" name="テキスト ボックス 536"/>
        <xdr:cNvSpPr txBox="1"/>
      </xdr:nvSpPr>
      <xdr:spPr>
        <a:xfrm>
          <a:off x="12579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166350</xdr:rowOff>
    </xdr:from>
    <xdr:to>
      <xdr:col>85</xdr:col>
      <xdr:colOff>177800</xdr:colOff>
      <xdr:row>35</xdr:row>
      <xdr:rowOff>96500</xdr:rowOff>
    </xdr:to>
    <xdr:sp macro="" textlink="">
      <xdr:nvSpPr>
        <xdr:cNvPr id="543" name="楕円 542"/>
        <xdr:cNvSpPr/>
      </xdr:nvSpPr>
      <xdr:spPr>
        <a:xfrm>
          <a:off x="16268700" y="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119377</xdr:rowOff>
    </xdr:from>
    <xdr:ext cx="469744" cy="259045"/>
    <xdr:sp macro="" textlink="">
      <xdr:nvSpPr>
        <xdr:cNvPr id="544" name="災害復旧事業費該当値テキスト"/>
        <xdr:cNvSpPr txBox="1"/>
      </xdr:nvSpPr>
      <xdr:spPr>
        <a:xfrm>
          <a:off x="16370300" y="5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85334</xdr:rowOff>
    </xdr:from>
    <xdr:to>
      <xdr:col>81</xdr:col>
      <xdr:colOff>101600</xdr:colOff>
      <xdr:row>37</xdr:row>
      <xdr:rowOff>15484</xdr:rowOff>
    </xdr:to>
    <xdr:sp macro="" textlink="">
      <xdr:nvSpPr>
        <xdr:cNvPr id="545" name="楕円 544"/>
        <xdr:cNvSpPr/>
      </xdr:nvSpPr>
      <xdr:spPr>
        <a:xfrm>
          <a:off x="15430500" y="62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32011</xdr:rowOff>
    </xdr:from>
    <xdr:ext cx="469744" cy="259045"/>
    <xdr:sp macro="" textlink="">
      <xdr:nvSpPr>
        <xdr:cNvPr id="546" name="テキスト ボックス 545"/>
        <xdr:cNvSpPr txBox="1"/>
      </xdr:nvSpPr>
      <xdr:spPr>
        <a:xfrm>
          <a:off x="15246428" y="60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24435</xdr:rowOff>
    </xdr:from>
    <xdr:to>
      <xdr:col>76</xdr:col>
      <xdr:colOff>165100</xdr:colOff>
      <xdr:row>32</xdr:row>
      <xdr:rowOff>126035</xdr:rowOff>
    </xdr:to>
    <xdr:sp macro="" textlink="">
      <xdr:nvSpPr>
        <xdr:cNvPr id="547" name="楕円 546"/>
        <xdr:cNvSpPr/>
      </xdr:nvSpPr>
      <xdr:spPr>
        <a:xfrm>
          <a:off x="145415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142562</xdr:rowOff>
    </xdr:from>
    <xdr:ext cx="534377" cy="259045"/>
    <xdr:sp macro="" textlink="">
      <xdr:nvSpPr>
        <xdr:cNvPr id="548" name="テキスト ボックス 547"/>
        <xdr:cNvSpPr txBox="1"/>
      </xdr:nvSpPr>
      <xdr:spPr>
        <a:xfrm>
          <a:off x="14325111" y="52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31567</xdr:rowOff>
    </xdr:from>
    <xdr:to>
      <xdr:col>72</xdr:col>
      <xdr:colOff>38100</xdr:colOff>
      <xdr:row>30</xdr:row>
      <xdr:rowOff>133167</xdr:rowOff>
    </xdr:to>
    <xdr:sp macro="" textlink="">
      <xdr:nvSpPr>
        <xdr:cNvPr id="549" name="楕円 548"/>
        <xdr:cNvSpPr/>
      </xdr:nvSpPr>
      <xdr:spPr>
        <a:xfrm>
          <a:off x="136525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149694</xdr:rowOff>
    </xdr:from>
    <xdr:ext cx="534377" cy="259045"/>
    <xdr:sp macro="" textlink="">
      <xdr:nvSpPr>
        <xdr:cNvPr id="550" name="テキスト ボックス 549"/>
        <xdr:cNvSpPr txBox="1"/>
      </xdr:nvSpPr>
      <xdr:spPr>
        <a:xfrm>
          <a:off x="13436111" y="49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71709</xdr:rowOff>
    </xdr:from>
    <xdr:to>
      <xdr:col>67</xdr:col>
      <xdr:colOff>101600</xdr:colOff>
      <xdr:row>37</xdr:row>
      <xdr:rowOff>1859</xdr:rowOff>
    </xdr:to>
    <xdr:sp macro="" textlink="">
      <xdr:nvSpPr>
        <xdr:cNvPr id="551" name="楕円 550"/>
        <xdr:cNvSpPr/>
      </xdr:nvSpPr>
      <xdr:spPr>
        <a:xfrm>
          <a:off x="12763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18386</xdr:rowOff>
    </xdr:from>
    <xdr:ext cx="469744" cy="259045"/>
    <xdr:sp macro="" textlink="">
      <xdr:nvSpPr>
        <xdr:cNvPr id="552" name="テキスト ボックス 551"/>
        <xdr:cNvSpPr txBox="1"/>
      </xdr:nvSpPr>
      <xdr:spPr>
        <a:xfrm>
          <a:off x="12579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32617</xdr:rowOff>
    </xdr:from>
    <xdr:to>
      <xdr:col>85</xdr:col>
      <xdr:colOff>126364</xdr:colOff>
      <xdr:row>78</xdr:row>
      <xdr:rowOff>130409</xdr:rowOff>
    </xdr:to>
    <xdr:cxnSp macro="">
      <xdr:nvCxnSpPr>
        <xdr:cNvPr id="628" name="直線コネクタ 627"/>
        <xdr:cNvCxnSpPr/>
      </xdr:nvCxnSpPr>
      <xdr:spPr>
        <a:xfrm flipV="1">
          <a:off x="16317595" y="12377017"/>
          <a:ext cx="1269" cy="112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134236</xdr:rowOff>
    </xdr:from>
    <xdr:ext cx="534377" cy="259045"/>
    <xdr:sp macro="" textlink="">
      <xdr:nvSpPr>
        <xdr:cNvPr id="629" name="公債費最小値テキスト"/>
        <xdr:cNvSpPr txBox="1"/>
      </xdr:nvSpPr>
      <xdr:spPr>
        <a:xfrm>
          <a:off x="16370300" y="135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130409</xdr:rowOff>
    </xdr:from>
    <xdr:to>
      <xdr:col>86</xdr:col>
      <xdr:colOff>25400</xdr:colOff>
      <xdr:row>78</xdr:row>
      <xdr:rowOff>130409</xdr:rowOff>
    </xdr:to>
    <xdr:cxnSp macro="">
      <xdr:nvCxnSpPr>
        <xdr:cNvPr id="630" name="直線コネクタ 629"/>
        <xdr:cNvCxnSpPr/>
      </xdr:nvCxnSpPr>
      <xdr:spPr>
        <a:xfrm>
          <a:off x="16230600" y="1350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150744</xdr:rowOff>
    </xdr:from>
    <xdr:ext cx="534377" cy="259045"/>
    <xdr:sp macro="" textlink="">
      <xdr:nvSpPr>
        <xdr:cNvPr id="631" name="公債費最大値テキスト"/>
        <xdr:cNvSpPr txBox="1"/>
      </xdr:nvSpPr>
      <xdr:spPr>
        <a:xfrm>
          <a:off x="16370300" y="121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32617</xdr:rowOff>
    </xdr:from>
    <xdr:to>
      <xdr:col>86</xdr:col>
      <xdr:colOff>25400</xdr:colOff>
      <xdr:row>72</xdr:row>
      <xdr:rowOff>32617</xdr:rowOff>
    </xdr:to>
    <xdr:cxnSp macro="">
      <xdr:nvCxnSpPr>
        <xdr:cNvPr id="632" name="直線コネクタ 631"/>
        <xdr:cNvCxnSpPr/>
      </xdr:nvCxnSpPr>
      <xdr:spPr>
        <a:xfrm>
          <a:off x="16230600" y="1237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59658</xdr:rowOff>
    </xdr:from>
    <xdr:to>
      <xdr:col>85</xdr:col>
      <xdr:colOff>127000</xdr:colOff>
      <xdr:row>72</xdr:row>
      <xdr:rowOff>140664</xdr:rowOff>
    </xdr:to>
    <xdr:cxnSp macro="">
      <xdr:nvCxnSpPr>
        <xdr:cNvPr id="633" name="直線コネクタ 632"/>
        <xdr:cNvCxnSpPr/>
      </xdr:nvCxnSpPr>
      <xdr:spPr>
        <a:xfrm flipV="1">
          <a:off x="15481300" y="12404058"/>
          <a:ext cx="838200" cy="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149313</xdr:rowOff>
    </xdr:from>
    <xdr:ext cx="534377" cy="259045"/>
    <xdr:sp macro="" textlink="">
      <xdr:nvSpPr>
        <xdr:cNvPr id="634" name="公債費平均値テキスト"/>
        <xdr:cNvSpPr txBox="1"/>
      </xdr:nvSpPr>
      <xdr:spPr>
        <a:xfrm>
          <a:off x="16370300" y="12665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170886</xdr:rowOff>
    </xdr:from>
    <xdr:to>
      <xdr:col>85</xdr:col>
      <xdr:colOff>177800</xdr:colOff>
      <xdr:row>74</xdr:row>
      <xdr:rowOff>101036</xdr:rowOff>
    </xdr:to>
    <xdr:sp macro="" textlink="">
      <xdr:nvSpPr>
        <xdr:cNvPr id="635" name="フローチャート: 判断 634"/>
        <xdr:cNvSpPr/>
      </xdr:nvSpPr>
      <xdr:spPr>
        <a:xfrm>
          <a:off x="16268700" y="1268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150167</xdr:rowOff>
    </xdr:from>
    <xdr:to>
      <xdr:col>81</xdr:col>
      <xdr:colOff>50800</xdr:colOff>
      <xdr:row>72</xdr:row>
      <xdr:rowOff>140664</xdr:rowOff>
    </xdr:to>
    <xdr:cxnSp macro="">
      <xdr:nvCxnSpPr>
        <xdr:cNvPr id="636" name="直線コネクタ 635"/>
        <xdr:cNvCxnSpPr/>
      </xdr:nvCxnSpPr>
      <xdr:spPr>
        <a:xfrm>
          <a:off x="14592300" y="12151667"/>
          <a:ext cx="8890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34591</xdr:rowOff>
    </xdr:from>
    <xdr:to>
      <xdr:col>81</xdr:col>
      <xdr:colOff>101600</xdr:colOff>
      <xdr:row>74</xdr:row>
      <xdr:rowOff>136191</xdr:rowOff>
    </xdr:to>
    <xdr:sp macro="" textlink="">
      <xdr:nvSpPr>
        <xdr:cNvPr id="637" name="フローチャート: 判断 636"/>
        <xdr:cNvSpPr/>
      </xdr:nvSpPr>
      <xdr:spPr>
        <a:xfrm>
          <a:off x="15430500" y="1272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127318</xdr:rowOff>
    </xdr:from>
    <xdr:ext cx="534377" cy="259045"/>
    <xdr:sp macro="" textlink="">
      <xdr:nvSpPr>
        <xdr:cNvPr id="638" name="テキスト ボックス 637"/>
        <xdr:cNvSpPr txBox="1"/>
      </xdr:nvSpPr>
      <xdr:spPr>
        <a:xfrm>
          <a:off x="15214111" y="128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137120</xdr:rowOff>
    </xdr:from>
    <xdr:to>
      <xdr:col>76</xdr:col>
      <xdr:colOff>114300</xdr:colOff>
      <xdr:row>70</xdr:row>
      <xdr:rowOff>150167</xdr:rowOff>
    </xdr:to>
    <xdr:cxnSp macro="">
      <xdr:nvCxnSpPr>
        <xdr:cNvPr id="639" name="直線コネクタ 638"/>
        <xdr:cNvCxnSpPr/>
      </xdr:nvCxnSpPr>
      <xdr:spPr>
        <a:xfrm>
          <a:off x="13703300" y="11967170"/>
          <a:ext cx="889000" cy="1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44307</xdr:rowOff>
    </xdr:from>
    <xdr:to>
      <xdr:col>76</xdr:col>
      <xdr:colOff>165100</xdr:colOff>
      <xdr:row>73</xdr:row>
      <xdr:rowOff>145907</xdr:rowOff>
    </xdr:to>
    <xdr:sp macro="" textlink="">
      <xdr:nvSpPr>
        <xdr:cNvPr id="640" name="フローチャート: 判断 639"/>
        <xdr:cNvSpPr/>
      </xdr:nvSpPr>
      <xdr:spPr>
        <a:xfrm>
          <a:off x="145415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137034</xdr:rowOff>
    </xdr:from>
    <xdr:ext cx="534377" cy="259045"/>
    <xdr:sp macro="" textlink="">
      <xdr:nvSpPr>
        <xdr:cNvPr id="641" name="テキスト ボックス 640"/>
        <xdr:cNvSpPr txBox="1"/>
      </xdr:nvSpPr>
      <xdr:spPr>
        <a:xfrm>
          <a:off x="14325111" y="126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137120</xdr:rowOff>
    </xdr:from>
    <xdr:to>
      <xdr:col>71</xdr:col>
      <xdr:colOff>177800</xdr:colOff>
      <xdr:row>71</xdr:row>
      <xdr:rowOff>135977</xdr:rowOff>
    </xdr:to>
    <xdr:cxnSp macro="">
      <xdr:nvCxnSpPr>
        <xdr:cNvPr id="642" name="直線コネクタ 641"/>
        <xdr:cNvCxnSpPr/>
      </xdr:nvCxnSpPr>
      <xdr:spPr>
        <a:xfrm flipV="1">
          <a:off x="12814300" y="11967170"/>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28598</xdr:rowOff>
    </xdr:from>
    <xdr:to>
      <xdr:col>72</xdr:col>
      <xdr:colOff>38100</xdr:colOff>
      <xdr:row>73</xdr:row>
      <xdr:rowOff>130198</xdr:rowOff>
    </xdr:to>
    <xdr:sp macro="" textlink="">
      <xdr:nvSpPr>
        <xdr:cNvPr id="643" name="フローチャート: 判断 642"/>
        <xdr:cNvSpPr/>
      </xdr:nvSpPr>
      <xdr:spPr>
        <a:xfrm>
          <a:off x="13652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121325</xdr:rowOff>
    </xdr:from>
    <xdr:ext cx="534377" cy="259045"/>
    <xdr:sp macro="" textlink="">
      <xdr:nvSpPr>
        <xdr:cNvPr id="644" name="テキスト ボックス 643"/>
        <xdr:cNvSpPr txBox="1"/>
      </xdr:nvSpPr>
      <xdr:spPr>
        <a:xfrm>
          <a:off x="13436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55328</xdr:rowOff>
    </xdr:from>
    <xdr:to>
      <xdr:col>67</xdr:col>
      <xdr:colOff>101600</xdr:colOff>
      <xdr:row>73</xdr:row>
      <xdr:rowOff>156928</xdr:rowOff>
    </xdr:to>
    <xdr:sp macro="" textlink="">
      <xdr:nvSpPr>
        <xdr:cNvPr id="645" name="フローチャート: 判断 644"/>
        <xdr:cNvSpPr/>
      </xdr:nvSpPr>
      <xdr:spPr>
        <a:xfrm>
          <a:off x="12763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148055</xdr:rowOff>
    </xdr:from>
    <xdr:ext cx="534377" cy="259045"/>
    <xdr:sp macro="" textlink="">
      <xdr:nvSpPr>
        <xdr:cNvPr id="646" name="テキスト ボックス 645"/>
        <xdr:cNvSpPr txBox="1"/>
      </xdr:nvSpPr>
      <xdr:spPr>
        <a:xfrm>
          <a:off x="12547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8858</xdr:rowOff>
    </xdr:from>
    <xdr:to>
      <xdr:col>85</xdr:col>
      <xdr:colOff>177800</xdr:colOff>
      <xdr:row>72</xdr:row>
      <xdr:rowOff>110458</xdr:rowOff>
    </xdr:to>
    <xdr:sp macro="" textlink="">
      <xdr:nvSpPr>
        <xdr:cNvPr id="652" name="楕円 651"/>
        <xdr:cNvSpPr/>
      </xdr:nvSpPr>
      <xdr:spPr>
        <a:xfrm>
          <a:off x="16268700" y="12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106295</xdr:rowOff>
    </xdr:from>
    <xdr:ext cx="534377" cy="259045"/>
    <xdr:sp macro="" textlink="">
      <xdr:nvSpPr>
        <xdr:cNvPr id="653" name="公債費該当値テキスト"/>
        <xdr:cNvSpPr txBox="1"/>
      </xdr:nvSpPr>
      <xdr:spPr>
        <a:xfrm>
          <a:off x="16370300" y="122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89864</xdr:rowOff>
    </xdr:from>
    <xdr:to>
      <xdr:col>81</xdr:col>
      <xdr:colOff>101600</xdr:colOff>
      <xdr:row>73</xdr:row>
      <xdr:rowOff>20014</xdr:rowOff>
    </xdr:to>
    <xdr:sp macro="" textlink="">
      <xdr:nvSpPr>
        <xdr:cNvPr id="654" name="楕円 653"/>
        <xdr:cNvSpPr/>
      </xdr:nvSpPr>
      <xdr:spPr>
        <a:xfrm>
          <a:off x="15430500" y="12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36541</xdr:rowOff>
    </xdr:from>
    <xdr:ext cx="534377" cy="259045"/>
    <xdr:sp macro="" textlink="">
      <xdr:nvSpPr>
        <xdr:cNvPr id="655" name="テキスト ボックス 654"/>
        <xdr:cNvSpPr txBox="1"/>
      </xdr:nvSpPr>
      <xdr:spPr>
        <a:xfrm>
          <a:off x="15214111" y="122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99367</xdr:rowOff>
    </xdr:from>
    <xdr:to>
      <xdr:col>76</xdr:col>
      <xdr:colOff>165100</xdr:colOff>
      <xdr:row>71</xdr:row>
      <xdr:rowOff>29517</xdr:rowOff>
    </xdr:to>
    <xdr:sp macro="" textlink="">
      <xdr:nvSpPr>
        <xdr:cNvPr id="656" name="楕円 655"/>
        <xdr:cNvSpPr/>
      </xdr:nvSpPr>
      <xdr:spPr>
        <a:xfrm>
          <a:off x="14541500" y="12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46044</xdr:rowOff>
    </xdr:from>
    <xdr:ext cx="599010" cy="259045"/>
    <xdr:sp macro="" textlink="">
      <xdr:nvSpPr>
        <xdr:cNvPr id="657" name="テキスト ボックス 656"/>
        <xdr:cNvSpPr txBox="1"/>
      </xdr:nvSpPr>
      <xdr:spPr>
        <a:xfrm>
          <a:off x="14292795" y="118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86320</xdr:rowOff>
    </xdr:from>
    <xdr:to>
      <xdr:col>72</xdr:col>
      <xdr:colOff>38100</xdr:colOff>
      <xdr:row>70</xdr:row>
      <xdr:rowOff>16470</xdr:rowOff>
    </xdr:to>
    <xdr:sp macro="" textlink="">
      <xdr:nvSpPr>
        <xdr:cNvPr id="658" name="楕円 657"/>
        <xdr:cNvSpPr/>
      </xdr:nvSpPr>
      <xdr:spPr>
        <a:xfrm>
          <a:off x="136525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32997</xdr:rowOff>
    </xdr:from>
    <xdr:ext cx="599010" cy="259045"/>
    <xdr:sp macro="" textlink="">
      <xdr:nvSpPr>
        <xdr:cNvPr id="659" name="テキスト ボックス 658"/>
        <xdr:cNvSpPr txBox="1"/>
      </xdr:nvSpPr>
      <xdr:spPr>
        <a:xfrm>
          <a:off x="13403795" y="116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85177</xdr:rowOff>
    </xdr:from>
    <xdr:to>
      <xdr:col>67</xdr:col>
      <xdr:colOff>101600</xdr:colOff>
      <xdr:row>72</xdr:row>
      <xdr:rowOff>15327</xdr:rowOff>
    </xdr:to>
    <xdr:sp macro="" textlink="">
      <xdr:nvSpPr>
        <xdr:cNvPr id="660" name="楕円 659"/>
        <xdr:cNvSpPr/>
      </xdr:nvSpPr>
      <xdr:spPr>
        <a:xfrm>
          <a:off x="12763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31854</xdr:rowOff>
    </xdr:from>
    <xdr:ext cx="599010" cy="259045"/>
    <xdr:sp macro="" textlink="">
      <xdr:nvSpPr>
        <xdr:cNvPr id="661" name="テキスト ボックス 660"/>
        <xdr:cNvSpPr txBox="1"/>
      </xdr:nvSpPr>
      <xdr:spPr>
        <a:xfrm>
          <a:off x="12514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61633</xdr:rowOff>
    </xdr:from>
    <xdr:to>
      <xdr:col>85</xdr:col>
      <xdr:colOff>126364</xdr:colOff>
      <xdr:row>96</xdr:row>
      <xdr:rowOff>65725</xdr:rowOff>
    </xdr:to>
    <xdr:cxnSp macro="">
      <xdr:nvCxnSpPr>
        <xdr:cNvPr id="684" name="直線コネクタ 683"/>
        <xdr:cNvCxnSpPr/>
      </xdr:nvCxnSpPr>
      <xdr:spPr>
        <a:xfrm flipV="1">
          <a:off x="16317595" y="15663583"/>
          <a:ext cx="1269" cy="8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69552</xdr:rowOff>
    </xdr:from>
    <xdr:ext cx="534377" cy="259045"/>
    <xdr:sp macro="" textlink="">
      <xdr:nvSpPr>
        <xdr:cNvPr id="685" name="積立金最小値テキスト"/>
        <xdr:cNvSpPr txBox="1"/>
      </xdr:nvSpPr>
      <xdr:spPr>
        <a:xfrm>
          <a:off x="16370300" y="1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65725</xdr:rowOff>
    </xdr:from>
    <xdr:to>
      <xdr:col>86</xdr:col>
      <xdr:colOff>25400</xdr:colOff>
      <xdr:row>96</xdr:row>
      <xdr:rowOff>65725</xdr:rowOff>
    </xdr:to>
    <xdr:cxnSp macro="">
      <xdr:nvCxnSpPr>
        <xdr:cNvPr id="686" name="直線コネクタ 685"/>
        <xdr:cNvCxnSpPr/>
      </xdr:nvCxnSpPr>
      <xdr:spPr>
        <a:xfrm>
          <a:off x="16230600" y="1652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8310</xdr:rowOff>
    </xdr:from>
    <xdr:ext cx="534377" cy="259045"/>
    <xdr:sp macro="" textlink="">
      <xdr:nvSpPr>
        <xdr:cNvPr id="687" name="積立金最大値テキスト"/>
        <xdr:cNvSpPr txBox="1"/>
      </xdr:nvSpPr>
      <xdr:spPr>
        <a:xfrm>
          <a:off x="16370300" y="154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61633</xdr:rowOff>
    </xdr:from>
    <xdr:to>
      <xdr:col>86</xdr:col>
      <xdr:colOff>25400</xdr:colOff>
      <xdr:row>91</xdr:row>
      <xdr:rowOff>61633</xdr:rowOff>
    </xdr:to>
    <xdr:cxnSp macro="">
      <xdr:nvCxnSpPr>
        <xdr:cNvPr id="688" name="直線コネクタ 687"/>
        <xdr:cNvCxnSpPr/>
      </xdr:nvCxnSpPr>
      <xdr:spPr>
        <a:xfrm>
          <a:off x="16230600" y="15663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3843</xdr:rowOff>
    </xdr:from>
    <xdr:to>
      <xdr:col>85</xdr:col>
      <xdr:colOff>127000</xdr:colOff>
      <xdr:row>95</xdr:row>
      <xdr:rowOff>125915</xdr:rowOff>
    </xdr:to>
    <xdr:cxnSp macro="">
      <xdr:nvCxnSpPr>
        <xdr:cNvPr id="689" name="直線コネクタ 688"/>
        <xdr:cNvCxnSpPr/>
      </xdr:nvCxnSpPr>
      <xdr:spPr>
        <a:xfrm flipV="1">
          <a:off x="15481300" y="16120143"/>
          <a:ext cx="8382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70104</xdr:rowOff>
    </xdr:from>
    <xdr:ext cx="534377" cy="259045"/>
    <xdr:sp macro="" textlink="">
      <xdr:nvSpPr>
        <xdr:cNvPr id="690" name="積立金平均値テキスト"/>
        <xdr:cNvSpPr txBox="1"/>
      </xdr:nvSpPr>
      <xdr:spPr>
        <a:xfrm>
          <a:off x="16370300" y="15843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47227</xdr:rowOff>
    </xdr:from>
    <xdr:to>
      <xdr:col>85</xdr:col>
      <xdr:colOff>177800</xdr:colOff>
      <xdr:row>93</xdr:row>
      <xdr:rowOff>148827</xdr:rowOff>
    </xdr:to>
    <xdr:sp macro="" textlink="">
      <xdr:nvSpPr>
        <xdr:cNvPr id="691" name="フローチャート: 判断 690"/>
        <xdr:cNvSpPr/>
      </xdr:nvSpPr>
      <xdr:spPr>
        <a:xfrm>
          <a:off x="16268700" y="1599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125915</xdr:rowOff>
    </xdr:from>
    <xdr:to>
      <xdr:col>81</xdr:col>
      <xdr:colOff>50800</xdr:colOff>
      <xdr:row>97</xdr:row>
      <xdr:rowOff>161348</xdr:rowOff>
    </xdr:to>
    <xdr:cxnSp macro="">
      <xdr:nvCxnSpPr>
        <xdr:cNvPr id="692" name="直線コネクタ 691"/>
        <xdr:cNvCxnSpPr/>
      </xdr:nvCxnSpPr>
      <xdr:spPr>
        <a:xfrm flipV="1">
          <a:off x="14592300" y="16413665"/>
          <a:ext cx="8890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135054</xdr:rowOff>
    </xdr:from>
    <xdr:to>
      <xdr:col>81</xdr:col>
      <xdr:colOff>101600</xdr:colOff>
      <xdr:row>97</xdr:row>
      <xdr:rowOff>65204</xdr:rowOff>
    </xdr:to>
    <xdr:sp macro="" textlink="">
      <xdr:nvSpPr>
        <xdr:cNvPr id="693" name="フローチャート: 判断 692"/>
        <xdr:cNvSpPr/>
      </xdr:nvSpPr>
      <xdr:spPr>
        <a:xfrm>
          <a:off x="15430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56331</xdr:rowOff>
    </xdr:from>
    <xdr:ext cx="534377" cy="259045"/>
    <xdr:sp macro="" textlink="">
      <xdr:nvSpPr>
        <xdr:cNvPr id="694" name="テキスト ボックス 693"/>
        <xdr:cNvSpPr txBox="1"/>
      </xdr:nvSpPr>
      <xdr:spPr>
        <a:xfrm>
          <a:off x="15214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161348</xdr:rowOff>
    </xdr:from>
    <xdr:to>
      <xdr:col>76</xdr:col>
      <xdr:colOff>114300</xdr:colOff>
      <xdr:row>98</xdr:row>
      <xdr:rowOff>166126</xdr:rowOff>
    </xdr:to>
    <xdr:cxnSp macro="">
      <xdr:nvCxnSpPr>
        <xdr:cNvPr id="695" name="直線コネクタ 694"/>
        <xdr:cNvCxnSpPr/>
      </xdr:nvCxnSpPr>
      <xdr:spPr>
        <a:xfrm flipV="1">
          <a:off x="13703300" y="16791998"/>
          <a:ext cx="889000" cy="1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124859</xdr:rowOff>
    </xdr:from>
    <xdr:to>
      <xdr:col>76</xdr:col>
      <xdr:colOff>165100</xdr:colOff>
      <xdr:row>98</xdr:row>
      <xdr:rowOff>55009</xdr:rowOff>
    </xdr:to>
    <xdr:sp macro="" textlink="">
      <xdr:nvSpPr>
        <xdr:cNvPr id="696" name="フローチャート: 判断 695"/>
        <xdr:cNvSpPr/>
      </xdr:nvSpPr>
      <xdr:spPr>
        <a:xfrm>
          <a:off x="14541500" y="167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46136</xdr:rowOff>
    </xdr:from>
    <xdr:ext cx="534377" cy="259045"/>
    <xdr:sp macro="" textlink="">
      <xdr:nvSpPr>
        <xdr:cNvPr id="697" name="テキスト ボックス 696"/>
        <xdr:cNvSpPr txBox="1"/>
      </xdr:nvSpPr>
      <xdr:spPr>
        <a:xfrm>
          <a:off x="14325111" y="168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34978</xdr:rowOff>
    </xdr:from>
    <xdr:to>
      <xdr:col>71</xdr:col>
      <xdr:colOff>177800</xdr:colOff>
      <xdr:row>98</xdr:row>
      <xdr:rowOff>166126</xdr:rowOff>
    </xdr:to>
    <xdr:cxnSp macro="">
      <xdr:nvCxnSpPr>
        <xdr:cNvPr id="698" name="直線コネクタ 697"/>
        <xdr:cNvCxnSpPr/>
      </xdr:nvCxnSpPr>
      <xdr:spPr>
        <a:xfrm>
          <a:off x="12814300" y="16665628"/>
          <a:ext cx="8890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84830</xdr:rowOff>
    </xdr:from>
    <xdr:to>
      <xdr:col>72</xdr:col>
      <xdr:colOff>38100</xdr:colOff>
      <xdr:row>99</xdr:row>
      <xdr:rowOff>14980</xdr:rowOff>
    </xdr:to>
    <xdr:sp macro="" textlink="">
      <xdr:nvSpPr>
        <xdr:cNvPr id="699" name="フローチャート: 判断 698"/>
        <xdr:cNvSpPr/>
      </xdr:nvSpPr>
      <xdr:spPr>
        <a:xfrm>
          <a:off x="13652500" y="168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31507</xdr:rowOff>
    </xdr:from>
    <xdr:ext cx="534377" cy="259045"/>
    <xdr:sp macro="" textlink="">
      <xdr:nvSpPr>
        <xdr:cNvPr id="700" name="テキスト ボックス 699"/>
        <xdr:cNvSpPr txBox="1"/>
      </xdr:nvSpPr>
      <xdr:spPr>
        <a:xfrm>
          <a:off x="13436111" y="166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54266</xdr:rowOff>
    </xdr:from>
    <xdr:to>
      <xdr:col>67</xdr:col>
      <xdr:colOff>101600</xdr:colOff>
      <xdr:row>95</xdr:row>
      <xdr:rowOff>155866</xdr:rowOff>
    </xdr:to>
    <xdr:sp macro="" textlink="">
      <xdr:nvSpPr>
        <xdr:cNvPr id="701" name="フローチャート: 判断 700"/>
        <xdr:cNvSpPr/>
      </xdr:nvSpPr>
      <xdr:spPr>
        <a:xfrm>
          <a:off x="12763500" y="163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943</xdr:rowOff>
    </xdr:from>
    <xdr:ext cx="534377" cy="259045"/>
    <xdr:sp macro="" textlink="">
      <xdr:nvSpPr>
        <xdr:cNvPr id="702" name="テキスト ボックス 701"/>
        <xdr:cNvSpPr txBox="1"/>
      </xdr:nvSpPr>
      <xdr:spPr>
        <a:xfrm>
          <a:off x="12547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124493</xdr:rowOff>
    </xdr:from>
    <xdr:to>
      <xdr:col>85</xdr:col>
      <xdr:colOff>177800</xdr:colOff>
      <xdr:row>94</xdr:row>
      <xdr:rowOff>54643</xdr:rowOff>
    </xdr:to>
    <xdr:sp macro="" textlink="">
      <xdr:nvSpPr>
        <xdr:cNvPr id="708" name="楕円 707"/>
        <xdr:cNvSpPr/>
      </xdr:nvSpPr>
      <xdr:spPr>
        <a:xfrm>
          <a:off x="16268700" y="160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102920</xdr:rowOff>
    </xdr:from>
    <xdr:ext cx="534377" cy="259045"/>
    <xdr:sp macro="" textlink="">
      <xdr:nvSpPr>
        <xdr:cNvPr id="709" name="積立金該当値テキスト"/>
        <xdr:cNvSpPr txBox="1"/>
      </xdr:nvSpPr>
      <xdr:spPr>
        <a:xfrm>
          <a:off x="16370300" y="160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75115</xdr:rowOff>
    </xdr:from>
    <xdr:to>
      <xdr:col>81</xdr:col>
      <xdr:colOff>101600</xdr:colOff>
      <xdr:row>96</xdr:row>
      <xdr:rowOff>5265</xdr:rowOff>
    </xdr:to>
    <xdr:sp macro="" textlink="">
      <xdr:nvSpPr>
        <xdr:cNvPr id="710" name="楕円 709"/>
        <xdr:cNvSpPr/>
      </xdr:nvSpPr>
      <xdr:spPr>
        <a:xfrm>
          <a:off x="15430500" y="163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21792</xdr:rowOff>
    </xdr:from>
    <xdr:ext cx="534377" cy="259045"/>
    <xdr:sp macro="" textlink="">
      <xdr:nvSpPr>
        <xdr:cNvPr id="711" name="テキスト ボックス 710"/>
        <xdr:cNvSpPr txBox="1"/>
      </xdr:nvSpPr>
      <xdr:spPr>
        <a:xfrm>
          <a:off x="15214111" y="1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110548</xdr:rowOff>
    </xdr:from>
    <xdr:to>
      <xdr:col>76</xdr:col>
      <xdr:colOff>165100</xdr:colOff>
      <xdr:row>98</xdr:row>
      <xdr:rowOff>40698</xdr:rowOff>
    </xdr:to>
    <xdr:sp macro="" textlink="">
      <xdr:nvSpPr>
        <xdr:cNvPr id="712" name="楕円 711"/>
        <xdr:cNvSpPr/>
      </xdr:nvSpPr>
      <xdr:spPr>
        <a:xfrm>
          <a:off x="14541500" y="16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57225</xdr:rowOff>
    </xdr:from>
    <xdr:ext cx="534377" cy="259045"/>
    <xdr:sp macro="" textlink="">
      <xdr:nvSpPr>
        <xdr:cNvPr id="713" name="テキスト ボックス 712"/>
        <xdr:cNvSpPr txBox="1"/>
      </xdr:nvSpPr>
      <xdr:spPr>
        <a:xfrm>
          <a:off x="14325111" y="165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115326</xdr:rowOff>
    </xdr:from>
    <xdr:to>
      <xdr:col>72</xdr:col>
      <xdr:colOff>38100</xdr:colOff>
      <xdr:row>99</xdr:row>
      <xdr:rowOff>45476</xdr:rowOff>
    </xdr:to>
    <xdr:sp macro="" textlink="">
      <xdr:nvSpPr>
        <xdr:cNvPr id="714" name="楕円 713"/>
        <xdr:cNvSpPr/>
      </xdr:nvSpPr>
      <xdr:spPr>
        <a:xfrm>
          <a:off x="13652500" y="169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36603</xdr:rowOff>
    </xdr:from>
    <xdr:ext cx="534377" cy="259045"/>
    <xdr:sp macro="" textlink="">
      <xdr:nvSpPr>
        <xdr:cNvPr id="715" name="テキスト ボックス 714"/>
        <xdr:cNvSpPr txBox="1"/>
      </xdr:nvSpPr>
      <xdr:spPr>
        <a:xfrm>
          <a:off x="13436111" y="170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155628</xdr:rowOff>
    </xdr:from>
    <xdr:to>
      <xdr:col>67</xdr:col>
      <xdr:colOff>101600</xdr:colOff>
      <xdr:row>97</xdr:row>
      <xdr:rowOff>85778</xdr:rowOff>
    </xdr:to>
    <xdr:sp macro="" textlink="">
      <xdr:nvSpPr>
        <xdr:cNvPr id="716" name="楕円 715"/>
        <xdr:cNvSpPr/>
      </xdr:nvSpPr>
      <xdr:spPr>
        <a:xfrm>
          <a:off x="12763500" y="166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76905</xdr:rowOff>
    </xdr:from>
    <xdr:ext cx="534377" cy="259045"/>
    <xdr:sp macro="" textlink="">
      <xdr:nvSpPr>
        <xdr:cNvPr id="717" name="テキスト ボックス 716"/>
        <xdr:cNvSpPr txBox="1"/>
      </xdr:nvSpPr>
      <xdr:spPr>
        <a:xfrm>
          <a:off x="12547111" y="167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115860</xdr:rowOff>
    </xdr:from>
    <xdr:to>
      <xdr:col>116</xdr:col>
      <xdr:colOff>62864</xdr:colOff>
      <xdr:row>39</xdr:row>
      <xdr:rowOff>98878</xdr:rowOff>
    </xdr:to>
    <xdr:cxnSp macro="">
      <xdr:nvCxnSpPr>
        <xdr:cNvPr id="743" name="直線コネクタ 742"/>
        <xdr:cNvCxnSpPr/>
      </xdr:nvCxnSpPr>
      <xdr:spPr>
        <a:xfrm flipV="1">
          <a:off x="22159595" y="5259360"/>
          <a:ext cx="1269" cy="152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62537</xdr:rowOff>
    </xdr:from>
    <xdr:ext cx="469744" cy="259045"/>
    <xdr:sp macro="" textlink="">
      <xdr:nvSpPr>
        <xdr:cNvPr id="746" name="投資及び出資金最大値テキスト"/>
        <xdr:cNvSpPr txBox="1"/>
      </xdr:nvSpPr>
      <xdr:spPr>
        <a:xfrm>
          <a:off x="22212300" y="5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115860</xdr:rowOff>
    </xdr:from>
    <xdr:to>
      <xdr:col>116</xdr:col>
      <xdr:colOff>152400</xdr:colOff>
      <xdr:row>30</xdr:row>
      <xdr:rowOff>115860</xdr:rowOff>
    </xdr:to>
    <xdr:cxnSp macro="">
      <xdr:nvCxnSpPr>
        <xdr:cNvPr id="747" name="直線コネクタ 746"/>
        <xdr:cNvCxnSpPr/>
      </xdr:nvCxnSpPr>
      <xdr:spPr>
        <a:xfrm>
          <a:off x="22072600" y="525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41238</xdr:rowOff>
    </xdr:from>
    <xdr:ext cx="469744" cy="259045"/>
    <xdr:sp macro="" textlink="">
      <xdr:nvSpPr>
        <xdr:cNvPr id="749" name="投資及び出資金平均値テキスト"/>
        <xdr:cNvSpPr txBox="1"/>
      </xdr:nvSpPr>
      <xdr:spPr>
        <a:xfrm>
          <a:off x="22212300" y="621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18361</xdr:rowOff>
    </xdr:from>
    <xdr:to>
      <xdr:col>116</xdr:col>
      <xdr:colOff>114300</xdr:colOff>
      <xdr:row>37</xdr:row>
      <xdr:rowOff>119961</xdr:rowOff>
    </xdr:to>
    <xdr:sp macro="" textlink="">
      <xdr:nvSpPr>
        <xdr:cNvPr id="750" name="フローチャート: 判断 749"/>
        <xdr:cNvSpPr/>
      </xdr:nvSpPr>
      <xdr:spPr>
        <a:xfrm>
          <a:off x="221107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27668</xdr:rowOff>
    </xdr:from>
    <xdr:to>
      <xdr:col>112</xdr:col>
      <xdr:colOff>38100</xdr:colOff>
      <xdr:row>38</xdr:row>
      <xdr:rowOff>129268</xdr:rowOff>
    </xdr:to>
    <xdr:sp macro="" textlink="">
      <xdr:nvSpPr>
        <xdr:cNvPr id="752" name="フローチャート: 判断 751"/>
        <xdr:cNvSpPr/>
      </xdr:nvSpPr>
      <xdr:spPr>
        <a:xfrm>
          <a:off x="21272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145795</xdr:rowOff>
    </xdr:from>
    <xdr:ext cx="469744" cy="259045"/>
    <xdr:sp macro="" textlink="">
      <xdr:nvSpPr>
        <xdr:cNvPr id="753" name="テキスト ボックス 752"/>
        <xdr:cNvSpPr txBox="1"/>
      </xdr:nvSpPr>
      <xdr:spPr>
        <a:xfrm>
          <a:off x="21088428" y="6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143111</xdr:rowOff>
    </xdr:from>
    <xdr:to>
      <xdr:col>107</xdr:col>
      <xdr:colOff>101600</xdr:colOff>
      <xdr:row>38</xdr:row>
      <xdr:rowOff>73261</xdr:rowOff>
    </xdr:to>
    <xdr:sp macro="" textlink="">
      <xdr:nvSpPr>
        <xdr:cNvPr id="755" name="フローチャート: 判断 754"/>
        <xdr:cNvSpPr/>
      </xdr:nvSpPr>
      <xdr:spPr>
        <a:xfrm>
          <a:off x="20383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89788</xdr:rowOff>
    </xdr:from>
    <xdr:ext cx="469744" cy="259045"/>
    <xdr:sp macro="" textlink="">
      <xdr:nvSpPr>
        <xdr:cNvPr id="756" name="テキスト ボックス 755"/>
        <xdr:cNvSpPr txBox="1"/>
      </xdr:nvSpPr>
      <xdr:spPr>
        <a:xfrm>
          <a:off x="20199428"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119924</xdr:rowOff>
    </xdr:from>
    <xdr:to>
      <xdr:col>102</xdr:col>
      <xdr:colOff>165100</xdr:colOff>
      <xdr:row>39</xdr:row>
      <xdr:rowOff>50074</xdr:rowOff>
    </xdr:to>
    <xdr:sp macro="" textlink="">
      <xdr:nvSpPr>
        <xdr:cNvPr id="758" name="フローチャート: 判断 757"/>
        <xdr:cNvSpPr/>
      </xdr:nvSpPr>
      <xdr:spPr>
        <a:xfrm>
          <a:off x="19494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66601</xdr:rowOff>
    </xdr:from>
    <xdr:ext cx="378565" cy="259045"/>
    <xdr:sp macro="" textlink="">
      <xdr:nvSpPr>
        <xdr:cNvPr id="759" name="テキスト ボックス 758"/>
        <xdr:cNvSpPr txBox="1"/>
      </xdr:nvSpPr>
      <xdr:spPr>
        <a:xfrm>
          <a:off x="19356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60" name="フローチャート: 判断 759"/>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62029</xdr:rowOff>
    </xdr:from>
    <xdr:ext cx="378565" cy="259045"/>
    <xdr:sp macro="" textlink="">
      <xdr:nvSpPr>
        <xdr:cNvPr id="761" name="テキスト ボックス 760"/>
        <xdr:cNvSpPr txBox="1"/>
      </xdr:nvSpPr>
      <xdr:spPr>
        <a:xfrm>
          <a:off x="18467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6" name="テキスト ボックス 795"/>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xdr:rowOff>
    </xdr:from>
    <xdr:to>
      <xdr:col>116</xdr:col>
      <xdr:colOff>62864</xdr:colOff>
      <xdr:row>59</xdr:row>
      <xdr:rowOff>44450</xdr:rowOff>
    </xdr:to>
    <xdr:cxnSp macro="">
      <xdr:nvCxnSpPr>
        <xdr:cNvPr id="800" name="直線コネクタ 799"/>
        <xdr:cNvCxnSpPr/>
      </xdr:nvCxnSpPr>
      <xdr:spPr>
        <a:xfrm flipV="1">
          <a:off x="22159595" y="8578088"/>
          <a:ext cx="1269"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123715</xdr:rowOff>
    </xdr:from>
    <xdr:ext cx="469744" cy="259045"/>
    <xdr:sp macro="" textlink="">
      <xdr:nvSpPr>
        <xdr:cNvPr id="803" name="貸付金最大値テキスト"/>
        <xdr:cNvSpPr txBox="1"/>
      </xdr:nvSpPr>
      <xdr:spPr>
        <a:xfrm>
          <a:off x="22212300" y="835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5588</xdr:rowOff>
    </xdr:from>
    <xdr:to>
      <xdr:col>116</xdr:col>
      <xdr:colOff>152400</xdr:colOff>
      <xdr:row>50</xdr:row>
      <xdr:rowOff>5588</xdr:rowOff>
    </xdr:to>
    <xdr:cxnSp macro="">
      <xdr:nvCxnSpPr>
        <xdr:cNvPr id="804" name="直線コネクタ 803"/>
        <xdr:cNvCxnSpPr/>
      </xdr:nvCxnSpPr>
      <xdr:spPr>
        <a:xfrm>
          <a:off x="22072600" y="857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85869</xdr:rowOff>
    </xdr:from>
    <xdr:ext cx="469744" cy="259045"/>
    <xdr:sp macro="" textlink="">
      <xdr:nvSpPr>
        <xdr:cNvPr id="806" name="貸付金平均値テキスト"/>
        <xdr:cNvSpPr txBox="1"/>
      </xdr:nvSpPr>
      <xdr:spPr>
        <a:xfrm>
          <a:off x="22212300" y="9344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62992</xdr:rowOff>
    </xdr:from>
    <xdr:to>
      <xdr:col>116</xdr:col>
      <xdr:colOff>114300</xdr:colOff>
      <xdr:row>55</xdr:row>
      <xdr:rowOff>164592</xdr:rowOff>
    </xdr:to>
    <xdr:sp macro="" textlink="">
      <xdr:nvSpPr>
        <xdr:cNvPr id="807" name="フローチャート: 判断 806"/>
        <xdr:cNvSpPr/>
      </xdr:nvSpPr>
      <xdr:spPr>
        <a:xfrm>
          <a:off x="221107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52324</xdr:rowOff>
    </xdr:from>
    <xdr:to>
      <xdr:col>112</xdr:col>
      <xdr:colOff>38100</xdr:colOff>
      <xdr:row>55</xdr:row>
      <xdr:rowOff>153924</xdr:rowOff>
    </xdr:to>
    <xdr:sp macro="" textlink="">
      <xdr:nvSpPr>
        <xdr:cNvPr id="809" name="フローチャート: 判断 808"/>
        <xdr:cNvSpPr/>
      </xdr:nvSpPr>
      <xdr:spPr>
        <a:xfrm>
          <a:off x="21272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170451</xdr:rowOff>
    </xdr:from>
    <xdr:ext cx="469744" cy="259045"/>
    <xdr:sp macro="" textlink="">
      <xdr:nvSpPr>
        <xdr:cNvPr id="810" name="テキスト ボックス 809"/>
        <xdr:cNvSpPr txBox="1"/>
      </xdr:nvSpPr>
      <xdr:spPr>
        <a:xfrm>
          <a:off x="21088428" y="92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152908</xdr:rowOff>
    </xdr:from>
    <xdr:to>
      <xdr:col>107</xdr:col>
      <xdr:colOff>101600</xdr:colOff>
      <xdr:row>56</xdr:row>
      <xdr:rowOff>83058</xdr:rowOff>
    </xdr:to>
    <xdr:sp macro="" textlink="">
      <xdr:nvSpPr>
        <xdr:cNvPr id="812" name="フローチャート: 判断 811"/>
        <xdr:cNvSpPr/>
      </xdr:nvSpPr>
      <xdr:spPr>
        <a:xfrm>
          <a:off x="20383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99585</xdr:rowOff>
    </xdr:from>
    <xdr:ext cx="469744" cy="259045"/>
    <xdr:sp macro="" textlink="">
      <xdr:nvSpPr>
        <xdr:cNvPr id="813" name="テキスト ボックス 812"/>
        <xdr:cNvSpPr txBox="1"/>
      </xdr:nvSpPr>
      <xdr:spPr>
        <a:xfrm>
          <a:off x="20199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137668</xdr:rowOff>
    </xdr:from>
    <xdr:to>
      <xdr:col>102</xdr:col>
      <xdr:colOff>165100</xdr:colOff>
      <xdr:row>56</xdr:row>
      <xdr:rowOff>67818</xdr:rowOff>
    </xdr:to>
    <xdr:sp macro="" textlink="">
      <xdr:nvSpPr>
        <xdr:cNvPr id="815" name="フローチャート: 判断 814"/>
        <xdr:cNvSpPr/>
      </xdr:nvSpPr>
      <xdr:spPr>
        <a:xfrm>
          <a:off x="19494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84345</xdr:rowOff>
    </xdr:from>
    <xdr:ext cx="469744" cy="259045"/>
    <xdr:sp macro="" textlink="">
      <xdr:nvSpPr>
        <xdr:cNvPr id="816" name="テキスト ボックス 815"/>
        <xdr:cNvSpPr txBox="1"/>
      </xdr:nvSpPr>
      <xdr:spPr>
        <a:xfrm>
          <a:off x="19310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153670</xdr:rowOff>
    </xdr:from>
    <xdr:to>
      <xdr:col>98</xdr:col>
      <xdr:colOff>38100</xdr:colOff>
      <xdr:row>56</xdr:row>
      <xdr:rowOff>83820</xdr:rowOff>
    </xdr:to>
    <xdr:sp macro="" textlink="">
      <xdr:nvSpPr>
        <xdr:cNvPr id="817" name="フローチャート: 判断 816"/>
        <xdr:cNvSpPr/>
      </xdr:nvSpPr>
      <xdr:spPr>
        <a:xfrm>
          <a:off x="18605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100347</xdr:rowOff>
    </xdr:from>
    <xdr:ext cx="469744" cy="259045"/>
    <xdr:sp macro="" textlink="">
      <xdr:nvSpPr>
        <xdr:cNvPr id="818" name="テキスト ボックス 817"/>
        <xdr:cNvSpPr txBox="1"/>
      </xdr:nvSpPr>
      <xdr:spPr>
        <a:xfrm>
          <a:off x="18421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2" name="テキスト ボックス 85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38796</xdr:rowOff>
    </xdr:from>
    <xdr:to>
      <xdr:col>116</xdr:col>
      <xdr:colOff>62864</xdr:colOff>
      <xdr:row>77</xdr:row>
      <xdr:rowOff>101433</xdr:rowOff>
    </xdr:to>
    <xdr:cxnSp macro="">
      <xdr:nvCxnSpPr>
        <xdr:cNvPr id="856" name="直線コネクタ 855"/>
        <xdr:cNvCxnSpPr/>
      </xdr:nvCxnSpPr>
      <xdr:spPr>
        <a:xfrm flipV="1">
          <a:off x="22159595" y="12211746"/>
          <a:ext cx="1269" cy="10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105260</xdr:rowOff>
    </xdr:from>
    <xdr:ext cx="534377" cy="259045"/>
    <xdr:sp macro="" textlink="">
      <xdr:nvSpPr>
        <xdr:cNvPr id="857" name="繰出金最小値テキスト"/>
        <xdr:cNvSpPr txBox="1"/>
      </xdr:nvSpPr>
      <xdr:spPr>
        <a:xfrm>
          <a:off x="22212300" y="133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101433</xdr:rowOff>
    </xdr:from>
    <xdr:to>
      <xdr:col>116</xdr:col>
      <xdr:colOff>152400</xdr:colOff>
      <xdr:row>77</xdr:row>
      <xdr:rowOff>101433</xdr:rowOff>
    </xdr:to>
    <xdr:cxnSp macro="">
      <xdr:nvCxnSpPr>
        <xdr:cNvPr id="858" name="直線コネクタ 857"/>
        <xdr:cNvCxnSpPr/>
      </xdr:nvCxnSpPr>
      <xdr:spPr>
        <a:xfrm>
          <a:off x="22072600" y="1330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156923</xdr:rowOff>
    </xdr:from>
    <xdr:ext cx="534377" cy="259045"/>
    <xdr:sp macro="" textlink="">
      <xdr:nvSpPr>
        <xdr:cNvPr id="859" name="繰出金最大値テキスト"/>
        <xdr:cNvSpPr txBox="1"/>
      </xdr:nvSpPr>
      <xdr:spPr>
        <a:xfrm>
          <a:off x="22212300" y="119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38796</xdr:rowOff>
    </xdr:from>
    <xdr:to>
      <xdr:col>116</xdr:col>
      <xdr:colOff>152400</xdr:colOff>
      <xdr:row>71</xdr:row>
      <xdr:rowOff>38796</xdr:rowOff>
    </xdr:to>
    <xdr:cxnSp macro="">
      <xdr:nvCxnSpPr>
        <xdr:cNvPr id="860" name="直線コネクタ 859"/>
        <xdr:cNvCxnSpPr/>
      </xdr:nvCxnSpPr>
      <xdr:spPr>
        <a:xfrm>
          <a:off x="22072600" y="122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118052</xdr:rowOff>
    </xdr:from>
    <xdr:to>
      <xdr:col>116</xdr:col>
      <xdr:colOff>63500</xdr:colOff>
      <xdr:row>71</xdr:row>
      <xdr:rowOff>38796</xdr:rowOff>
    </xdr:to>
    <xdr:cxnSp macro="">
      <xdr:nvCxnSpPr>
        <xdr:cNvPr id="861" name="直線コネクタ 860"/>
        <xdr:cNvCxnSpPr/>
      </xdr:nvCxnSpPr>
      <xdr:spPr>
        <a:xfrm>
          <a:off x="21323300" y="12119552"/>
          <a:ext cx="8382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10885</xdr:rowOff>
    </xdr:from>
    <xdr:ext cx="534377" cy="259045"/>
    <xdr:sp macro="" textlink="">
      <xdr:nvSpPr>
        <xdr:cNvPr id="862" name="繰出金平均値テキスト"/>
        <xdr:cNvSpPr txBox="1"/>
      </xdr:nvSpPr>
      <xdr:spPr>
        <a:xfrm>
          <a:off x="22212300" y="1269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32458</xdr:rowOff>
    </xdr:from>
    <xdr:to>
      <xdr:col>116</xdr:col>
      <xdr:colOff>114300</xdr:colOff>
      <xdr:row>74</xdr:row>
      <xdr:rowOff>134058</xdr:rowOff>
    </xdr:to>
    <xdr:sp macro="" textlink="">
      <xdr:nvSpPr>
        <xdr:cNvPr id="863" name="フローチャート: 判断 862"/>
        <xdr:cNvSpPr/>
      </xdr:nvSpPr>
      <xdr:spPr>
        <a:xfrm>
          <a:off x="22110700" y="127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118052</xdr:rowOff>
    </xdr:from>
    <xdr:to>
      <xdr:col>111</xdr:col>
      <xdr:colOff>177800</xdr:colOff>
      <xdr:row>72</xdr:row>
      <xdr:rowOff>3340</xdr:rowOff>
    </xdr:to>
    <xdr:cxnSp macro="">
      <xdr:nvCxnSpPr>
        <xdr:cNvPr id="864" name="直線コネクタ 863"/>
        <xdr:cNvCxnSpPr/>
      </xdr:nvCxnSpPr>
      <xdr:spPr>
        <a:xfrm flipV="1">
          <a:off x="20434300" y="12119552"/>
          <a:ext cx="889000" cy="2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97518</xdr:rowOff>
    </xdr:from>
    <xdr:to>
      <xdr:col>112</xdr:col>
      <xdr:colOff>38100</xdr:colOff>
      <xdr:row>74</xdr:row>
      <xdr:rowOff>27668</xdr:rowOff>
    </xdr:to>
    <xdr:sp macro="" textlink="">
      <xdr:nvSpPr>
        <xdr:cNvPr id="865" name="フローチャート: 判断 864"/>
        <xdr:cNvSpPr/>
      </xdr:nvSpPr>
      <xdr:spPr>
        <a:xfrm>
          <a:off x="212725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18795</xdr:rowOff>
    </xdr:from>
    <xdr:ext cx="534377" cy="259045"/>
    <xdr:sp macro="" textlink="">
      <xdr:nvSpPr>
        <xdr:cNvPr id="866" name="テキスト ボックス 865"/>
        <xdr:cNvSpPr txBox="1"/>
      </xdr:nvSpPr>
      <xdr:spPr>
        <a:xfrm>
          <a:off x="21056111" y="127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3340</xdr:rowOff>
    </xdr:from>
    <xdr:to>
      <xdr:col>107</xdr:col>
      <xdr:colOff>50800</xdr:colOff>
      <xdr:row>72</xdr:row>
      <xdr:rowOff>87213</xdr:rowOff>
    </xdr:to>
    <xdr:cxnSp macro="">
      <xdr:nvCxnSpPr>
        <xdr:cNvPr id="867" name="直線コネクタ 866"/>
        <xdr:cNvCxnSpPr/>
      </xdr:nvCxnSpPr>
      <xdr:spPr>
        <a:xfrm flipV="1">
          <a:off x="19545300" y="12347740"/>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134140</xdr:rowOff>
    </xdr:from>
    <xdr:to>
      <xdr:col>107</xdr:col>
      <xdr:colOff>101600</xdr:colOff>
      <xdr:row>75</xdr:row>
      <xdr:rowOff>64290</xdr:rowOff>
    </xdr:to>
    <xdr:sp macro="" textlink="">
      <xdr:nvSpPr>
        <xdr:cNvPr id="868" name="フローチャート: 判断 867"/>
        <xdr:cNvSpPr/>
      </xdr:nvSpPr>
      <xdr:spPr>
        <a:xfrm>
          <a:off x="20383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55417</xdr:rowOff>
    </xdr:from>
    <xdr:ext cx="534377" cy="259045"/>
    <xdr:sp macro="" textlink="">
      <xdr:nvSpPr>
        <xdr:cNvPr id="869" name="テキスト ボックス 868"/>
        <xdr:cNvSpPr txBox="1"/>
      </xdr:nvSpPr>
      <xdr:spPr>
        <a:xfrm>
          <a:off x="20167111" y="129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87213</xdr:rowOff>
    </xdr:from>
    <xdr:to>
      <xdr:col>102</xdr:col>
      <xdr:colOff>114300</xdr:colOff>
      <xdr:row>73</xdr:row>
      <xdr:rowOff>36899</xdr:rowOff>
    </xdr:to>
    <xdr:cxnSp macro="">
      <xdr:nvCxnSpPr>
        <xdr:cNvPr id="870" name="直線コネクタ 869"/>
        <xdr:cNvCxnSpPr/>
      </xdr:nvCxnSpPr>
      <xdr:spPr>
        <a:xfrm flipV="1">
          <a:off x="18656300" y="12431613"/>
          <a:ext cx="889000" cy="1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133774</xdr:rowOff>
    </xdr:from>
    <xdr:to>
      <xdr:col>102</xdr:col>
      <xdr:colOff>165100</xdr:colOff>
      <xdr:row>75</xdr:row>
      <xdr:rowOff>63924</xdr:rowOff>
    </xdr:to>
    <xdr:sp macro="" textlink="">
      <xdr:nvSpPr>
        <xdr:cNvPr id="871" name="フローチャート: 判断 870"/>
        <xdr:cNvSpPr/>
      </xdr:nvSpPr>
      <xdr:spPr>
        <a:xfrm>
          <a:off x="19494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55051</xdr:rowOff>
    </xdr:from>
    <xdr:ext cx="534377" cy="259045"/>
    <xdr:sp macro="" textlink="">
      <xdr:nvSpPr>
        <xdr:cNvPr id="872" name="テキスト ボックス 871"/>
        <xdr:cNvSpPr txBox="1"/>
      </xdr:nvSpPr>
      <xdr:spPr>
        <a:xfrm>
          <a:off x="19278111" y="129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78773</xdr:rowOff>
    </xdr:from>
    <xdr:to>
      <xdr:col>98</xdr:col>
      <xdr:colOff>38100</xdr:colOff>
      <xdr:row>75</xdr:row>
      <xdr:rowOff>8923</xdr:rowOff>
    </xdr:to>
    <xdr:sp macro="" textlink="">
      <xdr:nvSpPr>
        <xdr:cNvPr id="873" name="フローチャート: 判断 872"/>
        <xdr:cNvSpPr/>
      </xdr:nvSpPr>
      <xdr:spPr>
        <a:xfrm>
          <a:off x="18605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xdr:rowOff>
    </xdr:from>
    <xdr:ext cx="534377" cy="259045"/>
    <xdr:sp macro="" textlink="">
      <xdr:nvSpPr>
        <xdr:cNvPr id="874" name="テキスト ボックス 873"/>
        <xdr:cNvSpPr txBox="1"/>
      </xdr:nvSpPr>
      <xdr:spPr>
        <a:xfrm>
          <a:off x="18389111" y="128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159446</xdr:rowOff>
    </xdr:from>
    <xdr:to>
      <xdr:col>116</xdr:col>
      <xdr:colOff>114300</xdr:colOff>
      <xdr:row>71</xdr:row>
      <xdr:rowOff>89596</xdr:rowOff>
    </xdr:to>
    <xdr:sp macro="" textlink="">
      <xdr:nvSpPr>
        <xdr:cNvPr id="880" name="楕円 879"/>
        <xdr:cNvSpPr/>
      </xdr:nvSpPr>
      <xdr:spPr>
        <a:xfrm>
          <a:off x="22110700" y="121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112473</xdr:rowOff>
    </xdr:from>
    <xdr:ext cx="534377" cy="259045"/>
    <xdr:sp macro="" textlink="">
      <xdr:nvSpPr>
        <xdr:cNvPr id="881" name="繰出金該当値テキスト"/>
        <xdr:cNvSpPr txBox="1"/>
      </xdr:nvSpPr>
      <xdr:spPr>
        <a:xfrm>
          <a:off x="22212300" y="121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67252</xdr:rowOff>
    </xdr:from>
    <xdr:to>
      <xdr:col>112</xdr:col>
      <xdr:colOff>38100</xdr:colOff>
      <xdr:row>70</xdr:row>
      <xdr:rowOff>168852</xdr:rowOff>
    </xdr:to>
    <xdr:sp macro="" textlink="">
      <xdr:nvSpPr>
        <xdr:cNvPr id="882" name="楕円 881"/>
        <xdr:cNvSpPr/>
      </xdr:nvSpPr>
      <xdr:spPr>
        <a:xfrm>
          <a:off x="21272500" y="120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13929</xdr:rowOff>
    </xdr:from>
    <xdr:ext cx="599010" cy="259045"/>
    <xdr:sp macro="" textlink="">
      <xdr:nvSpPr>
        <xdr:cNvPr id="883" name="テキスト ボックス 882"/>
        <xdr:cNvSpPr txBox="1"/>
      </xdr:nvSpPr>
      <xdr:spPr>
        <a:xfrm>
          <a:off x="21023795" y="118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123990</xdr:rowOff>
    </xdr:from>
    <xdr:to>
      <xdr:col>107</xdr:col>
      <xdr:colOff>101600</xdr:colOff>
      <xdr:row>72</xdr:row>
      <xdr:rowOff>54140</xdr:rowOff>
    </xdr:to>
    <xdr:sp macro="" textlink="">
      <xdr:nvSpPr>
        <xdr:cNvPr id="884" name="楕円 883"/>
        <xdr:cNvSpPr/>
      </xdr:nvSpPr>
      <xdr:spPr>
        <a:xfrm>
          <a:off x="20383500" y="122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70667</xdr:rowOff>
    </xdr:from>
    <xdr:ext cx="534377" cy="259045"/>
    <xdr:sp macro="" textlink="">
      <xdr:nvSpPr>
        <xdr:cNvPr id="885" name="テキスト ボックス 884"/>
        <xdr:cNvSpPr txBox="1"/>
      </xdr:nvSpPr>
      <xdr:spPr>
        <a:xfrm>
          <a:off x="20167111" y="120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36413</xdr:rowOff>
    </xdr:from>
    <xdr:to>
      <xdr:col>102</xdr:col>
      <xdr:colOff>165100</xdr:colOff>
      <xdr:row>72</xdr:row>
      <xdr:rowOff>138013</xdr:rowOff>
    </xdr:to>
    <xdr:sp macro="" textlink="">
      <xdr:nvSpPr>
        <xdr:cNvPr id="886" name="楕円 885"/>
        <xdr:cNvSpPr/>
      </xdr:nvSpPr>
      <xdr:spPr>
        <a:xfrm>
          <a:off x="19494500" y="123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154540</xdr:rowOff>
    </xdr:from>
    <xdr:ext cx="534377" cy="259045"/>
    <xdr:sp macro="" textlink="">
      <xdr:nvSpPr>
        <xdr:cNvPr id="887" name="テキスト ボックス 886"/>
        <xdr:cNvSpPr txBox="1"/>
      </xdr:nvSpPr>
      <xdr:spPr>
        <a:xfrm>
          <a:off x="19278111" y="121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157549</xdr:rowOff>
    </xdr:from>
    <xdr:to>
      <xdr:col>98</xdr:col>
      <xdr:colOff>38100</xdr:colOff>
      <xdr:row>73</xdr:row>
      <xdr:rowOff>87699</xdr:rowOff>
    </xdr:to>
    <xdr:sp macro="" textlink="">
      <xdr:nvSpPr>
        <xdr:cNvPr id="888" name="楕円 887"/>
        <xdr:cNvSpPr/>
      </xdr:nvSpPr>
      <xdr:spPr>
        <a:xfrm>
          <a:off x="18605500" y="125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104226</xdr:rowOff>
    </xdr:from>
    <xdr:ext cx="534377" cy="259045"/>
    <xdr:sp macro="" textlink="">
      <xdr:nvSpPr>
        <xdr:cNvPr id="889" name="テキスト ボックス 888"/>
        <xdr:cNvSpPr txBox="1"/>
      </xdr:nvSpPr>
      <xdr:spPr>
        <a:xfrm>
          <a:off x="18389111" y="12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８３，６８５円となっている。主な構成項目である人件費は全国・県平均と比べると高く、類似団体の中で最上位である。要因は、当町は地方創生総合戦略の中で「女性が住みたいまちづくり」を重点プロジェクトの一つに掲げ、子育て施策として保育所の充実を図っており、類似団体の中で総職員に占める保育士の割合が高いことや、消防職員数について、当町は３５１．８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広大な面積を有しており、町民の生命・財産を守るため町内に２つの署を設置しているためである。補助費等は、Ｒ２年度のコロナ禍における緊急経済対策として実施した特別定額給付金事業の終了に伴い減少した。普通建設事業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度の防災倉庫新築事業の終了により新規整備は減少し、更新整備では、Ｒ２年度の吉備庁舎大規模改修事業や防災行政無線デジタル化改修事業の終了により減少したが、きびドーム大規模改修事業の実施により、例年よりは多額となっている。今後も公共施設等総合管理計画に基づき、計画的な更新等を実施することで長寿命化・事業の平準化に取り組んでいく。公債費は全国及び県平均と比べると高い状況であり、要因は、合併特例債を活用し事業を実施しているためである。なお、Ｈ３０年度とＲ１年度が伸びた理由は任意の繰上償還を実施したことによるものである。積立金は、将来の施設更新等の財源を確保するため、公共施設整備基金に重点的に積み立てているため増加傾向である。繰出金は全国・県平均と比べると高く、類似団体の中で最上位である。これは、公共下水道事業の整備事業に伴い地方債を発行していることにより公債費に対する繰出金が増加し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88951</xdr:rowOff>
    </xdr:from>
    <xdr:to>
      <xdr:col>24</xdr:col>
      <xdr:colOff>62865</xdr:colOff>
      <xdr:row>39</xdr:row>
      <xdr:rowOff>79349</xdr:rowOff>
    </xdr:to>
    <xdr:cxnSp macro="">
      <xdr:nvCxnSpPr>
        <xdr:cNvPr id="54" name="直線コネクタ 53"/>
        <xdr:cNvCxnSpPr/>
      </xdr:nvCxnSpPr>
      <xdr:spPr>
        <a:xfrm flipV="1">
          <a:off x="4633595" y="5575351"/>
          <a:ext cx="1270" cy="1190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35628</xdr:rowOff>
    </xdr:from>
    <xdr:ext cx="469744" cy="259045"/>
    <xdr:sp macro="" textlink="">
      <xdr:nvSpPr>
        <xdr:cNvPr id="57" name="議会費最大値テキスト"/>
        <xdr:cNvSpPr txBox="1"/>
      </xdr:nvSpPr>
      <xdr:spPr>
        <a:xfrm>
          <a:off x="4686300" y="53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88951</xdr:rowOff>
    </xdr:from>
    <xdr:to>
      <xdr:col>24</xdr:col>
      <xdr:colOff>152400</xdr:colOff>
      <xdr:row>32</xdr:row>
      <xdr:rowOff>88951</xdr:rowOff>
    </xdr:to>
    <xdr:cxnSp macro="">
      <xdr:nvCxnSpPr>
        <xdr:cNvPr id="58" name="直線コネクタ 57"/>
        <xdr:cNvCxnSpPr/>
      </xdr:nvCxnSpPr>
      <xdr:spPr>
        <a:xfrm>
          <a:off x="4546600" y="55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158903</xdr:rowOff>
    </xdr:from>
    <xdr:to>
      <xdr:col>24</xdr:col>
      <xdr:colOff>63500</xdr:colOff>
      <xdr:row>39</xdr:row>
      <xdr:rowOff>79349</xdr:rowOff>
    </xdr:to>
    <xdr:cxnSp macro="">
      <xdr:nvCxnSpPr>
        <xdr:cNvPr id="59" name="直線コネクタ 58"/>
        <xdr:cNvCxnSpPr/>
      </xdr:nvCxnSpPr>
      <xdr:spPr>
        <a:xfrm>
          <a:off x="3797300" y="6674003"/>
          <a:ext cx="8382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469744" cy="259045"/>
    <xdr:sp macro="" textlink="">
      <xdr:nvSpPr>
        <xdr:cNvPr id="60" name="議会費平均値テキスト"/>
        <xdr:cNvSpPr txBox="1"/>
      </xdr:nvSpPr>
      <xdr:spPr>
        <a:xfrm>
          <a:off x="4686300" y="597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109982</xdr:rowOff>
    </xdr:from>
    <xdr:to>
      <xdr:col>19</xdr:col>
      <xdr:colOff>177800</xdr:colOff>
      <xdr:row>38</xdr:row>
      <xdr:rowOff>158903</xdr:rowOff>
    </xdr:to>
    <xdr:cxnSp macro="">
      <xdr:nvCxnSpPr>
        <xdr:cNvPr id="62" name="直線コネクタ 61"/>
        <xdr:cNvCxnSpPr/>
      </xdr:nvCxnSpPr>
      <xdr:spPr>
        <a:xfrm>
          <a:off x="2908300" y="662508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24892</xdr:rowOff>
    </xdr:from>
    <xdr:to>
      <xdr:col>20</xdr:col>
      <xdr:colOff>38100</xdr:colOff>
      <xdr:row>37</xdr:row>
      <xdr:rowOff>126492</xdr:rowOff>
    </xdr:to>
    <xdr:sp macro="" textlink="">
      <xdr:nvSpPr>
        <xdr:cNvPr id="63" name="フローチャート: 判断 62"/>
        <xdr:cNvSpPr/>
      </xdr:nvSpPr>
      <xdr:spPr>
        <a:xfrm>
          <a:off x="3746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143019</xdr:rowOff>
    </xdr:from>
    <xdr:ext cx="469744" cy="259045"/>
    <xdr:sp macro="" textlink="">
      <xdr:nvSpPr>
        <xdr:cNvPr id="64" name="テキスト ボックス 63"/>
        <xdr:cNvSpPr txBox="1"/>
      </xdr:nvSpPr>
      <xdr:spPr>
        <a:xfrm>
          <a:off x="3562428" y="61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109982</xdr:rowOff>
    </xdr:from>
    <xdr:to>
      <xdr:col>15</xdr:col>
      <xdr:colOff>50800</xdr:colOff>
      <xdr:row>38</xdr:row>
      <xdr:rowOff>110896</xdr:rowOff>
    </xdr:to>
    <xdr:cxnSp macro="">
      <xdr:nvCxnSpPr>
        <xdr:cNvPr id="65" name="直線コネクタ 64"/>
        <xdr:cNvCxnSpPr/>
      </xdr:nvCxnSpPr>
      <xdr:spPr>
        <a:xfrm flipV="1">
          <a:off x="2019300" y="66250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5402</xdr:rowOff>
    </xdr:from>
    <xdr:ext cx="469744" cy="259045"/>
    <xdr:sp macro="" textlink="">
      <xdr:nvSpPr>
        <xdr:cNvPr id="67" name="テキスト ボックス 66"/>
        <xdr:cNvSpPr txBox="1"/>
      </xdr:nvSpPr>
      <xdr:spPr>
        <a:xfrm>
          <a:off x="2673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110896</xdr:rowOff>
    </xdr:from>
    <xdr:to>
      <xdr:col>10</xdr:col>
      <xdr:colOff>114300</xdr:colOff>
      <xdr:row>38</xdr:row>
      <xdr:rowOff>150673</xdr:rowOff>
    </xdr:to>
    <xdr:cxnSp macro="">
      <xdr:nvCxnSpPr>
        <xdr:cNvPr id="68" name="直線コネクタ 67"/>
        <xdr:cNvCxnSpPr/>
      </xdr:nvCxnSpPr>
      <xdr:spPr>
        <a:xfrm flipV="1">
          <a:off x="1130300" y="6625996"/>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104157</xdr:rowOff>
    </xdr:from>
    <xdr:ext cx="469744" cy="259045"/>
    <xdr:sp macro="" textlink="">
      <xdr:nvSpPr>
        <xdr:cNvPr id="70" name="テキスト ボックス 69"/>
        <xdr:cNvSpPr txBox="1"/>
      </xdr:nvSpPr>
      <xdr:spPr>
        <a:xfrm>
          <a:off x="1784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157649</xdr:rowOff>
    </xdr:from>
    <xdr:ext cx="469744" cy="259045"/>
    <xdr:sp macro="" textlink="">
      <xdr:nvSpPr>
        <xdr:cNvPr id="72" name="テキスト ボックス 71"/>
        <xdr:cNvSpPr txBox="1"/>
      </xdr:nvSpPr>
      <xdr:spPr>
        <a:xfrm>
          <a:off x="895428" y="61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28549</xdr:rowOff>
    </xdr:from>
    <xdr:to>
      <xdr:col>24</xdr:col>
      <xdr:colOff>114300</xdr:colOff>
      <xdr:row>39</xdr:row>
      <xdr:rowOff>130149</xdr:rowOff>
    </xdr:to>
    <xdr:sp macro="" textlink="">
      <xdr:nvSpPr>
        <xdr:cNvPr id="78" name="楕円 77"/>
        <xdr:cNvSpPr/>
      </xdr:nvSpPr>
      <xdr:spPr>
        <a:xfrm>
          <a:off x="4584700" y="6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114926</xdr:rowOff>
    </xdr:from>
    <xdr:ext cx="469744" cy="259045"/>
    <xdr:sp macro="" textlink="">
      <xdr:nvSpPr>
        <xdr:cNvPr id="79" name="議会費該当値テキスト"/>
        <xdr:cNvSpPr txBox="1"/>
      </xdr:nvSpPr>
      <xdr:spPr>
        <a:xfrm>
          <a:off x="4686300" y="66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108103</xdr:rowOff>
    </xdr:from>
    <xdr:to>
      <xdr:col>20</xdr:col>
      <xdr:colOff>38100</xdr:colOff>
      <xdr:row>39</xdr:row>
      <xdr:rowOff>38253</xdr:rowOff>
    </xdr:to>
    <xdr:sp macro="" textlink="">
      <xdr:nvSpPr>
        <xdr:cNvPr id="80" name="楕円 79"/>
        <xdr:cNvSpPr/>
      </xdr:nvSpPr>
      <xdr:spPr>
        <a:xfrm>
          <a:off x="3746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29380</xdr:rowOff>
    </xdr:from>
    <xdr:ext cx="469744" cy="259045"/>
    <xdr:sp macro="" textlink="">
      <xdr:nvSpPr>
        <xdr:cNvPr id="81" name="テキスト ボックス 80"/>
        <xdr:cNvSpPr txBox="1"/>
      </xdr:nvSpPr>
      <xdr:spPr>
        <a:xfrm>
          <a:off x="3562428" y="67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59182</xdr:rowOff>
    </xdr:from>
    <xdr:to>
      <xdr:col>15</xdr:col>
      <xdr:colOff>101600</xdr:colOff>
      <xdr:row>38</xdr:row>
      <xdr:rowOff>160782</xdr:rowOff>
    </xdr:to>
    <xdr:sp macro="" textlink="">
      <xdr:nvSpPr>
        <xdr:cNvPr id="82" name="楕円 81"/>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151909</xdr:rowOff>
    </xdr:from>
    <xdr:ext cx="469744" cy="259045"/>
    <xdr:sp macro="" textlink="">
      <xdr:nvSpPr>
        <xdr:cNvPr id="83" name="テキスト ボックス 82"/>
        <xdr:cNvSpPr txBox="1"/>
      </xdr:nvSpPr>
      <xdr:spPr>
        <a:xfrm>
          <a:off x="2673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60096</xdr:rowOff>
    </xdr:from>
    <xdr:to>
      <xdr:col>10</xdr:col>
      <xdr:colOff>165100</xdr:colOff>
      <xdr:row>38</xdr:row>
      <xdr:rowOff>161696</xdr:rowOff>
    </xdr:to>
    <xdr:sp macro="" textlink="">
      <xdr:nvSpPr>
        <xdr:cNvPr id="84" name="楕円 83"/>
        <xdr:cNvSpPr/>
      </xdr:nvSpPr>
      <xdr:spPr>
        <a:xfrm>
          <a:off x="1968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152823</xdr:rowOff>
    </xdr:from>
    <xdr:ext cx="469744" cy="259045"/>
    <xdr:sp macro="" textlink="">
      <xdr:nvSpPr>
        <xdr:cNvPr id="85" name="テキスト ボックス 84"/>
        <xdr:cNvSpPr txBox="1"/>
      </xdr:nvSpPr>
      <xdr:spPr>
        <a:xfrm>
          <a:off x="1784428"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99873</xdr:rowOff>
    </xdr:from>
    <xdr:to>
      <xdr:col>6</xdr:col>
      <xdr:colOff>38100</xdr:colOff>
      <xdr:row>39</xdr:row>
      <xdr:rowOff>30023</xdr:rowOff>
    </xdr:to>
    <xdr:sp macro="" textlink="">
      <xdr:nvSpPr>
        <xdr:cNvPr id="86" name="楕円 85"/>
        <xdr:cNvSpPr/>
      </xdr:nvSpPr>
      <xdr:spPr>
        <a:xfrm>
          <a:off x="1079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21150</xdr:rowOff>
    </xdr:from>
    <xdr:ext cx="469744" cy="259045"/>
    <xdr:sp macro="" textlink="">
      <xdr:nvSpPr>
        <xdr:cNvPr id="87" name="テキスト ボックス 86"/>
        <xdr:cNvSpPr txBox="1"/>
      </xdr:nvSpPr>
      <xdr:spPr>
        <a:xfrm>
          <a:off x="895428" y="67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113228</xdr:rowOff>
    </xdr:from>
    <xdr:to>
      <xdr:col>24</xdr:col>
      <xdr:colOff>62865</xdr:colOff>
      <xdr:row>56</xdr:row>
      <xdr:rowOff>135905</xdr:rowOff>
    </xdr:to>
    <xdr:cxnSp macro="">
      <xdr:nvCxnSpPr>
        <xdr:cNvPr id="112" name="直線コネクタ 111"/>
        <xdr:cNvCxnSpPr/>
      </xdr:nvCxnSpPr>
      <xdr:spPr>
        <a:xfrm flipV="1">
          <a:off x="4633595" y="9371528"/>
          <a:ext cx="1270" cy="365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139732</xdr:rowOff>
    </xdr:from>
    <xdr:ext cx="599010" cy="259045"/>
    <xdr:sp macro="" textlink="">
      <xdr:nvSpPr>
        <xdr:cNvPr id="113" name="総務費最小値テキスト"/>
        <xdr:cNvSpPr txBox="1"/>
      </xdr:nvSpPr>
      <xdr:spPr>
        <a:xfrm>
          <a:off x="4686300" y="974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135905</xdr:rowOff>
    </xdr:from>
    <xdr:to>
      <xdr:col>24</xdr:col>
      <xdr:colOff>152400</xdr:colOff>
      <xdr:row>56</xdr:row>
      <xdr:rowOff>135905</xdr:rowOff>
    </xdr:to>
    <xdr:cxnSp macro="">
      <xdr:nvCxnSpPr>
        <xdr:cNvPr id="114" name="直線コネクタ 113"/>
        <xdr:cNvCxnSpPr/>
      </xdr:nvCxnSpPr>
      <xdr:spPr>
        <a:xfrm>
          <a:off x="4546600" y="9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59905</xdr:rowOff>
    </xdr:from>
    <xdr:ext cx="599010" cy="259045"/>
    <xdr:sp macro="" textlink="">
      <xdr:nvSpPr>
        <xdr:cNvPr id="115" name="総務費最大値テキスト"/>
        <xdr:cNvSpPr txBox="1"/>
      </xdr:nvSpPr>
      <xdr:spPr>
        <a:xfrm>
          <a:off x="4686300" y="91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153,474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113228</xdr:rowOff>
    </xdr:from>
    <xdr:to>
      <xdr:col>24</xdr:col>
      <xdr:colOff>152400</xdr:colOff>
      <xdr:row>54</xdr:row>
      <xdr:rowOff>113228</xdr:rowOff>
    </xdr:to>
    <xdr:cxnSp macro="">
      <xdr:nvCxnSpPr>
        <xdr:cNvPr id="116" name="直線コネクタ 115"/>
        <xdr:cNvCxnSpPr/>
      </xdr:nvCxnSpPr>
      <xdr:spPr>
        <a:xfrm>
          <a:off x="4546600" y="937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85765</xdr:rowOff>
    </xdr:from>
    <xdr:to>
      <xdr:col>24</xdr:col>
      <xdr:colOff>63500</xdr:colOff>
      <xdr:row>55</xdr:row>
      <xdr:rowOff>111590</xdr:rowOff>
    </xdr:to>
    <xdr:cxnSp macro="">
      <xdr:nvCxnSpPr>
        <xdr:cNvPr id="117" name="直線コネクタ 116"/>
        <xdr:cNvCxnSpPr/>
      </xdr:nvCxnSpPr>
      <xdr:spPr>
        <a:xfrm>
          <a:off x="3797300" y="8829715"/>
          <a:ext cx="838200" cy="7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57652</xdr:rowOff>
    </xdr:from>
    <xdr:ext cx="599010" cy="259045"/>
    <xdr:sp macro="" textlink="">
      <xdr:nvSpPr>
        <xdr:cNvPr id="118" name="総務費平均値テキスト"/>
        <xdr:cNvSpPr txBox="1"/>
      </xdr:nvSpPr>
      <xdr:spPr>
        <a:xfrm>
          <a:off x="4686300" y="931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34775</xdr:rowOff>
    </xdr:from>
    <xdr:to>
      <xdr:col>24</xdr:col>
      <xdr:colOff>114300</xdr:colOff>
      <xdr:row>55</xdr:row>
      <xdr:rowOff>136375</xdr:rowOff>
    </xdr:to>
    <xdr:sp macro="" textlink="">
      <xdr:nvSpPr>
        <xdr:cNvPr id="119" name="フローチャート: 判断 118"/>
        <xdr:cNvSpPr/>
      </xdr:nvSpPr>
      <xdr:spPr>
        <a:xfrm>
          <a:off x="4584700" y="946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85765</xdr:rowOff>
    </xdr:from>
    <xdr:to>
      <xdr:col>19</xdr:col>
      <xdr:colOff>177800</xdr:colOff>
      <xdr:row>57</xdr:row>
      <xdr:rowOff>153805</xdr:rowOff>
    </xdr:to>
    <xdr:cxnSp macro="">
      <xdr:nvCxnSpPr>
        <xdr:cNvPr id="120" name="直線コネクタ 119"/>
        <xdr:cNvCxnSpPr/>
      </xdr:nvCxnSpPr>
      <xdr:spPr>
        <a:xfrm flipV="1">
          <a:off x="2908300" y="8829715"/>
          <a:ext cx="889000" cy="10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15497</xdr:rowOff>
    </xdr:from>
    <xdr:to>
      <xdr:col>20</xdr:col>
      <xdr:colOff>38100</xdr:colOff>
      <xdr:row>52</xdr:row>
      <xdr:rowOff>117097</xdr:rowOff>
    </xdr:to>
    <xdr:sp macro="" textlink="">
      <xdr:nvSpPr>
        <xdr:cNvPr id="121" name="フローチャート: 判断 120"/>
        <xdr:cNvSpPr/>
      </xdr:nvSpPr>
      <xdr:spPr>
        <a:xfrm>
          <a:off x="3746500" y="893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108224</xdr:rowOff>
    </xdr:from>
    <xdr:ext cx="599010" cy="259045"/>
    <xdr:sp macro="" textlink="">
      <xdr:nvSpPr>
        <xdr:cNvPr id="122" name="テキスト ボックス 121"/>
        <xdr:cNvSpPr txBox="1"/>
      </xdr:nvSpPr>
      <xdr:spPr>
        <a:xfrm>
          <a:off x="3497795" y="902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153805</xdr:rowOff>
    </xdr:from>
    <xdr:to>
      <xdr:col>15</xdr:col>
      <xdr:colOff>50800</xdr:colOff>
      <xdr:row>58</xdr:row>
      <xdr:rowOff>56276</xdr:rowOff>
    </xdr:to>
    <xdr:cxnSp macro="">
      <xdr:nvCxnSpPr>
        <xdr:cNvPr id="123" name="直線コネクタ 122"/>
        <xdr:cNvCxnSpPr/>
      </xdr:nvCxnSpPr>
      <xdr:spPr>
        <a:xfrm flipV="1">
          <a:off x="2019300" y="9926455"/>
          <a:ext cx="8890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16784</xdr:rowOff>
    </xdr:from>
    <xdr:to>
      <xdr:col>15</xdr:col>
      <xdr:colOff>101600</xdr:colOff>
      <xdr:row>57</xdr:row>
      <xdr:rowOff>118384</xdr:rowOff>
    </xdr:to>
    <xdr:sp macro="" textlink="">
      <xdr:nvSpPr>
        <xdr:cNvPr id="124" name="フローチャート: 判断 123"/>
        <xdr:cNvSpPr/>
      </xdr:nvSpPr>
      <xdr:spPr>
        <a:xfrm>
          <a:off x="2857500" y="978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134911</xdr:rowOff>
    </xdr:from>
    <xdr:ext cx="534377" cy="259045"/>
    <xdr:sp macro="" textlink="">
      <xdr:nvSpPr>
        <xdr:cNvPr id="125" name="テキスト ボックス 124"/>
        <xdr:cNvSpPr txBox="1"/>
      </xdr:nvSpPr>
      <xdr:spPr>
        <a:xfrm>
          <a:off x="2641111" y="9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140340</xdr:rowOff>
    </xdr:from>
    <xdr:to>
      <xdr:col>10</xdr:col>
      <xdr:colOff>114300</xdr:colOff>
      <xdr:row>58</xdr:row>
      <xdr:rowOff>56276</xdr:rowOff>
    </xdr:to>
    <xdr:cxnSp macro="">
      <xdr:nvCxnSpPr>
        <xdr:cNvPr id="126" name="直線コネクタ 125"/>
        <xdr:cNvCxnSpPr/>
      </xdr:nvCxnSpPr>
      <xdr:spPr>
        <a:xfrm>
          <a:off x="1130300" y="9912990"/>
          <a:ext cx="8890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102304</xdr:rowOff>
    </xdr:from>
    <xdr:to>
      <xdr:col>10</xdr:col>
      <xdr:colOff>165100</xdr:colOff>
      <xdr:row>58</xdr:row>
      <xdr:rowOff>32454</xdr:rowOff>
    </xdr:to>
    <xdr:sp macro="" textlink="">
      <xdr:nvSpPr>
        <xdr:cNvPr id="127" name="フローチャート: 判断 126"/>
        <xdr:cNvSpPr/>
      </xdr:nvSpPr>
      <xdr:spPr>
        <a:xfrm>
          <a:off x="1968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48981</xdr:rowOff>
    </xdr:from>
    <xdr:ext cx="534377" cy="259045"/>
    <xdr:sp macro="" textlink="">
      <xdr:nvSpPr>
        <xdr:cNvPr id="128" name="テキスト ボックス 127"/>
        <xdr:cNvSpPr txBox="1"/>
      </xdr:nvSpPr>
      <xdr:spPr>
        <a:xfrm>
          <a:off x="1752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27079</xdr:rowOff>
    </xdr:from>
    <xdr:to>
      <xdr:col>6</xdr:col>
      <xdr:colOff>38100</xdr:colOff>
      <xdr:row>56</xdr:row>
      <xdr:rowOff>128679</xdr:rowOff>
    </xdr:to>
    <xdr:sp macro="" textlink="">
      <xdr:nvSpPr>
        <xdr:cNvPr id="129" name="フローチャート: 判断 128"/>
        <xdr:cNvSpPr/>
      </xdr:nvSpPr>
      <xdr:spPr>
        <a:xfrm>
          <a:off x="1079500" y="96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145206</xdr:rowOff>
    </xdr:from>
    <xdr:ext cx="599010" cy="259045"/>
    <xdr:sp macro="" textlink="">
      <xdr:nvSpPr>
        <xdr:cNvPr id="130" name="テキスト ボックス 129"/>
        <xdr:cNvSpPr txBox="1"/>
      </xdr:nvSpPr>
      <xdr:spPr>
        <a:xfrm>
          <a:off x="830795" y="940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60790</xdr:rowOff>
    </xdr:from>
    <xdr:to>
      <xdr:col>24</xdr:col>
      <xdr:colOff>114300</xdr:colOff>
      <xdr:row>55</xdr:row>
      <xdr:rowOff>162390</xdr:rowOff>
    </xdr:to>
    <xdr:sp macro="" textlink="">
      <xdr:nvSpPr>
        <xdr:cNvPr id="136" name="楕円 135"/>
        <xdr:cNvSpPr/>
      </xdr:nvSpPr>
      <xdr:spPr>
        <a:xfrm>
          <a:off x="4584700" y="94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39217</xdr:rowOff>
    </xdr:from>
    <xdr:ext cx="599010" cy="259045"/>
    <xdr:sp macro="" textlink="">
      <xdr:nvSpPr>
        <xdr:cNvPr id="137" name="総務費該当値テキスト"/>
        <xdr:cNvSpPr txBox="1"/>
      </xdr:nvSpPr>
      <xdr:spPr>
        <a:xfrm>
          <a:off x="4686300" y="94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34965</xdr:rowOff>
    </xdr:from>
    <xdr:to>
      <xdr:col>20</xdr:col>
      <xdr:colOff>38100</xdr:colOff>
      <xdr:row>51</xdr:row>
      <xdr:rowOff>136565</xdr:rowOff>
    </xdr:to>
    <xdr:sp macro="" textlink="">
      <xdr:nvSpPr>
        <xdr:cNvPr id="138" name="楕円 137"/>
        <xdr:cNvSpPr/>
      </xdr:nvSpPr>
      <xdr:spPr>
        <a:xfrm>
          <a:off x="3746500" y="87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153092</xdr:rowOff>
    </xdr:from>
    <xdr:ext cx="599010" cy="259045"/>
    <xdr:sp macro="" textlink="">
      <xdr:nvSpPr>
        <xdr:cNvPr id="139" name="テキスト ボックス 138"/>
        <xdr:cNvSpPr txBox="1"/>
      </xdr:nvSpPr>
      <xdr:spPr>
        <a:xfrm>
          <a:off x="3497795" y="85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103005</xdr:rowOff>
    </xdr:from>
    <xdr:to>
      <xdr:col>15</xdr:col>
      <xdr:colOff>101600</xdr:colOff>
      <xdr:row>58</xdr:row>
      <xdr:rowOff>33155</xdr:rowOff>
    </xdr:to>
    <xdr:sp macro="" textlink="">
      <xdr:nvSpPr>
        <xdr:cNvPr id="140" name="楕円 139"/>
        <xdr:cNvSpPr/>
      </xdr:nvSpPr>
      <xdr:spPr>
        <a:xfrm>
          <a:off x="2857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24282</xdr:rowOff>
    </xdr:from>
    <xdr:ext cx="534377" cy="259045"/>
    <xdr:sp macro="" textlink="">
      <xdr:nvSpPr>
        <xdr:cNvPr id="141" name="テキスト ボックス 140"/>
        <xdr:cNvSpPr txBox="1"/>
      </xdr:nvSpPr>
      <xdr:spPr>
        <a:xfrm>
          <a:off x="2641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5476</xdr:rowOff>
    </xdr:from>
    <xdr:to>
      <xdr:col>10</xdr:col>
      <xdr:colOff>165100</xdr:colOff>
      <xdr:row>58</xdr:row>
      <xdr:rowOff>107076</xdr:rowOff>
    </xdr:to>
    <xdr:sp macro="" textlink="">
      <xdr:nvSpPr>
        <xdr:cNvPr id="142" name="楕円 141"/>
        <xdr:cNvSpPr/>
      </xdr:nvSpPr>
      <xdr:spPr>
        <a:xfrm>
          <a:off x="1968500" y="99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98203</xdr:rowOff>
    </xdr:from>
    <xdr:ext cx="534377" cy="259045"/>
    <xdr:sp macro="" textlink="">
      <xdr:nvSpPr>
        <xdr:cNvPr id="143" name="テキスト ボックス 142"/>
        <xdr:cNvSpPr txBox="1"/>
      </xdr:nvSpPr>
      <xdr:spPr>
        <a:xfrm>
          <a:off x="1752111" y="100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89540</xdr:rowOff>
    </xdr:from>
    <xdr:to>
      <xdr:col>6</xdr:col>
      <xdr:colOff>38100</xdr:colOff>
      <xdr:row>58</xdr:row>
      <xdr:rowOff>19690</xdr:rowOff>
    </xdr:to>
    <xdr:sp macro="" textlink="">
      <xdr:nvSpPr>
        <xdr:cNvPr id="144" name="楕円 143"/>
        <xdr:cNvSpPr/>
      </xdr:nvSpPr>
      <xdr:spPr>
        <a:xfrm>
          <a:off x="1079500" y="98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10817</xdr:rowOff>
    </xdr:from>
    <xdr:ext cx="534377" cy="259045"/>
    <xdr:sp macro="" textlink="">
      <xdr:nvSpPr>
        <xdr:cNvPr id="145" name="テキスト ボックス 144"/>
        <xdr:cNvSpPr txBox="1"/>
      </xdr:nvSpPr>
      <xdr:spPr>
        <a:xfrm>
          <a:off x="863111" y="9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134638</xdr:rowOff>
    </xdr:from>
    <xdr:to>
      <xdr:col>24</xdr:col>
      <xdr:colOff>62865</xdr:colOff>
      <xdr:row>79</xdr:row>
      <xdr:rowOff>52522</xdr:rowOff>
    </xdr:to>
    <xdr:cxnSp macro="">
      <xdr:nvCxnSpPr>
        <xdr:cNvPr id="172" name="直線コネクタ 171"/>
        <xdr:cNvCxnSpPr/>
      </xdr:nvCxnSpPr>
      <xdr:spPr>
        <a:xfrm flipV="1">
          <a:off x="4633595" y="12136138"/>
          <a:ext cx="1270" cy="14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56349</xdr:rowOff>
    </xdr:from>
    <xdr:ext cx="599010" cy="259045"/>
    <xdr:sp macro="" textlink="">
      <xdr:nvSpPr>
        <xdr:cNvPr id="173" name="民生費最小値テキスト"/>
        <xdr:cNvSpPr txBox="1"/>
      </xdr:nvSpPr>
      <xdr:spPr>
        <a:xfrm>
          <a:off x="4686300" y="136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52522</xdr:rowOff>
    </xdr:from>
    <xdr:to>
      <xdr:col>24</xdr:col>
      <xdr:colOff>152400</xdr:colOff>
      <xdr:row>79</xdr:row>
      <xdr:rowOff>52522</xdr:rowOff>
    </xdr:to>
    <xdr:cxnSp macro="">
      <xdr:nvCxnSpPr>
        <xdr:cNvPr id="174" name="直線コネクタ 173"/>
        <xdr:cNvCxnSpPr/>
      </xdr:nvCxnSpPr>
      <xdr:spPr>
        <a:xfrm>
          <a:off x="4546600" y="13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81315</xdr:rowOff>
    </xdr:from>
    <xdr:ext cx="599010" cy="259045"/>
    <xdr:sp macro="" textlink="">
      <xdr:nvSpPr>
        <xdr:cNvPr id="175" name="民生費最大値テキスト"/>
        <xdr:cNvSpPr txBox="1"/>
      </xdr:nvSpPr>
      <xdr:spPr>
        <a:xfrm>
          <a:off x="4686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232,310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134638</xdr:rowOff>
    </xdr:from>
    <xdr:to>
      <xdr:col>24</xdr:col>
      <xdr:colOff>152400</xdr:colOff>
      <xdr:row>70</xdr:row>
      <xdr:rowOff>134638</xdr:rowOff>
    </xdr:to>
    <xdr:cxnSp macro="">
      <xdr:nvCxnSpPr>
        <xdr:cNvPr id="176" name="直線コネクタ 175"/>
        <xdr:cNvCxnSpPr/>
      </xdr:nvCxnSpPr>
      <xdr:spPr>
        <a:xfrm>
          <a:off x="4546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39394</xdr:rowOff>
    </xdr:from>
    <xdr:to>
      <xdr:col>24</xdr:col>
      <xdr:colOff>63500</xdr:colOff>
      <xdr:row>77</xdr:row>
      <xdr:rowOff>67348</xdr:rowOff>
    </xdr:to>
    <xdr:cxnSp macro="">
      <xdr:nvCxnSpPr>
        <xdr:cNvPr id="177" name="直線コネクタ 176"/>
        <xdr:cNvCxnSpPr/>
      </xdr:nvCxnSpPr>
      <xdr:spPr>
        <a:xfrm flipV="1">
          <a:off x="3797300" y="12898144"/>
          <a:ext cx="838200" cy="37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10262</xdr:rowOff>
    </xdr:from>
    <xdr:ext cx="599010" cy="259045"/>
    <xdr:sp macro="" textlink="">
      <xdr:nvSpPr>
        <xdr:cNvPr id="178" name="民生費平均値テキスト"/>
        <xdr:cNvSpPr txBox="1"/>
      </xdr:nvSpPr>
      <xdr:spPr>
        <a:xfrm>
          <a:off x="4686300" y="12697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158835</xdr:rowOff>
    </xdr:from>
    <xdr:to>
      <xdr:col>24</xdr:col>
      <xdr:colOff>114300</xdr:colOff>
      <xdr:row>75</xdr:row>
      <xdr:rowOff>88985</xdr:rowOff>
    </xdr:to>
    <xdr:sp macro="" textlink="">
      <xdr:nvSpPr>
        <xdr:cNvPr id="179" name="フローチャート: 判断 178"/>
        <xdr:cNvSpPr/>
      </xdr:nvSpPr>
      <xdr:spPr>
        <a:xfrm>
          <a:off x="4584700" y="128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67348</xdr:rowOff>
    </xdr:from>
    <xdr:to>
      <xdr:col>19</xdr:col>
      <xdr:colOff>177800</xdr:colOff>
      <xdr:row>78</xdr:row>
      <xdr:rowOff>102519</xdr:rowOff>
    </xdr:to>
    <xdr:cxnSp macro="">
      <xdr:nvCxnSpPr>
        <xdr:cNvPr id="180" name="直線コネクタ 179"/>
        <xdr:cNvCxnSpPr/>
      </xdr:nvCxnSpPr>
      <xdr:spPr>
        <a:xfrm flipV="1">
          <a:off x="2908300" y="13268998"/>
          <a:ext cx="889000" cy="2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34902</xdr:rowOff>
    </xdr:from>
    <xdr:to>
      <xdr:col>20</xdr:col>
      <xdr:colOff>38100</xdr:colOff>
      <xdr:row>76</xdr:row>
      <xdr:rowOff>136502</xdr:rowOff>
    </xdr:to>
    <xdr:sp macro="" textlink="">
      <xdr:nvSpPr>
        <xdr:cNvPr id="181" name="フローチャート: 判断 180"/>
        <xdr:cNvSpPr/>
      </xdr:nvSpPr>
      <xdr:spPr>
        <a:xfrm>
          <a:off x="3746500" y="130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153029</xdr:rowOff>
    </xdr:from>
    <xdr:ext cx="599010" cy="259045"/>
    <xdr:sp macro="" textlink="">
      <xdr:nvSpPr>
        <xdr:cNvPr id="182" name="テキスト ボックス 181"/>
        <xdr:cNvSpPr txBox="1"/>
      </xdr:nvSpPr>
      <xdr:spPr>
        <a:xfrm>
          <a:off x="3497795" y="128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102519</xdr:rowOff>
    </xdr:from>
    <xdr:to>
      <xdr:col>15</xdr:col>
      <xdr:colOff>50800</xdr:colOff>
      <xdr:row>79</xdr:row>
      <xdr:rowOff>14460</xdr:rowOff>
    </xdr:to>
    <xdr:cxnSp macro="">
      <xdr:nvCxnSpPr>
        <xdr:cNvPr id="183" name="直線コネクタ 182"/>
        <xdr:cNvCxnSpPr/>
      </xdr:nvCxnSpPr>
      <xdr:spPr>
        <a:xfrm flipV="1">
          <a:off x="2019300" y="13475619"/>
          <a:ext cx="889000" cy="8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92264</xdr:rowOff>
    </xdr:from>
    <xdr:to>
      <xdr:col>15</xdr:col>
      <xdr:colOff>101600</xdr:colOff>
      <xdr:row>78</xdr:row>
      <xdr:rowOff>22414</xdr:rowOff>
    </xdr:to>
    <xdr:sp macro="" textlink="">
      <xdr:nvSpPr>
        <xdr:cNvPr id="184" name="フローチャート: 判断 183"/>
        <xdr:cNvSpPr/>
      </xdr:nvSpPr>
      <xdr:spPr>
        <a:xfrm>
          <a:off x="2857500" y="132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38941</xdr:rowOff>
    </xdr:from>
    <xdr:ext cx="599010" cy="259045"/>
    <xdr:sp macro="" textlink="">
      <xdr:nvSpPr>
        <xdr:cNvPr id="185" name="テキスト ボックス 184"/>
        <xdr:cNvSpPr txBox="1"/>
      </xdr:nvSpPr>
      <xdr:spPr>
        <a:xfrm>
          <a:off x="2608795" y="1306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14460</xdr:rowOff>
    </xdr:from>
    <xdr:to>
      <xdr:col>10</xdr:col>
      <xdr:colOff>114300</xdr:colOff>
      <xdr:row>79</xdr:row>
      <xdr:rowOff>28535</xdr:rowOff>
    </xdr:to>
    <xdr:cxnSp macro="">
      <xdr:nvCxnSpPr>
        <xdr:cNvPr id="186" name="直線コネクタ 185"/>
        <xdr:cNvCxnSpPr/>
      </xdr:nvCxnSpPr>
      <xdr:spPr>
        <a:xfrm flipV="1">
          <a:off x="1130300" y="1355901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145250</xdr:rowOff>
    </xdr:from>
    <xdr:to>
      <xdr:col>10</xdr:col>
      <xdr:colOff>165100</xdr:colOff>
      <xdr:row>78</xdr:row>
      <xdr:rowOff>75400</xdr:rowOff>
    </xdr:to>
    <xdr:sp macro="" textlink="">
      <xdr:nvSpPr>
        <xdr:cNvPr id="187" name="フローチャート: 判断 186"/>
        <xdr:cNvSpPr/>
      </xdr:nvSpPr>
      <xdr:spPr>
        <a:xfrm>
          <a:off x="1968500" y="133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91927</xdr:rowOff>
    </xdr:from>
    <xdr:ext cx="599010" cy="259045"/>
    <xdr:sp macro="" textlink="">
      <xdr:nvSpPr>
        <xdr:cNvPr id="188" name="テキスト ボックス 187"/>
        <xdr:cNvSpPr txBox="1"/>
      </xdr:nvSpPr>
      <xdr:spPr>
        <a:xfrm>
          <a:off x="1719795" y="131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101620</xdr:rowOff>
    </xdr:from>
    <xdr:to>
      <xdr:col>6</xdr:col>
      <xdr:colOff>38100</xdr:colOff>
      <xdr:row>78</xdr:row>
      <xdr:rowOff>31770</xdr:rowOff>
    </xdr:to>
    <xdr:sp macro="" textlink="">
      <xdr:nvSpPr>
        <xdr:cNvPr id="189" name="フローチャート: 判断 188"/>
        <xdr:cNvSpPr/>
      </xdr:nvSpPr>
      <xdr:spPr>
        <a:xfrm>
          <a:off x="1079500" y="133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48297</xdr:rowOff>
    </xdr:from>
    <xdr:ext cx="599010" cy="259045"/>
    <xdr:sp macro="" textlink="">
      <xdr:nvSpPr>
        <xdr:cNvPr id="190" name="テキスト ボックス 189"/>
        <xdr:cNvSpPr txBox="1"/>
      </xdr:nvSpPr>
      <xdr:spPr>
        <a:xfrm>
          <a:off x="830795" y="130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160044</xdr:rowOff>
    </xdr:from>
    <xdr:to>
      <xdr:col>24</xdr:col>
      <xdr:colOff>114300</xdr:colOff>
      <xdr:row>75</xdr:row>
      <xdr:rowOff>90194</xdr:rowOff>
    </xdr:to>
    <xdr:sp macro="" textlink="">
      <xdr:nvSpPr>
        <xdr:cNvPr id="196" name="楕円 195"/>
        <xdr:cNvSpPr/>
      </xdr:nvSpPr>
      <xdr:spPr>
        <a:xfrm>
          <a:off x="4584700" y="12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138471</xdr:rowOff>
    </xdr:from>
    <xdr:ext cx="599010" cy="259045"/>
    <xdr:sp macro="" textlink="">
      <xdr:nvSpPr>
        <xdr:cNvPr id="197" name="民生費該当値テキスト"/>
        <xdr:cNvSpPr txBox="1"/>
      </xdr:nvSpPr>
      <xdr:spPr>
        <a:xfrm>
          <a:off x="4686300" y="1282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16548</xdr:rowOff>
    </xdr:from>
    <xdr:to>
      <xdr:col>20</xdr:col>
      <xdr:colOff>38100</xdr:colOff>
      <xdr:row>77</xdr:row>
      <xdr:rowOff>118148</xdr:rowOff>
    </xdr:to>
    <xdr:sp macro="" textlink="">
      <xdr:nvSpPr>
        <xdr:cNvPr id="198" name="楕円 197"/>
        <xdr:cNvSpPr/>
      </xdr:nvSpPr>
      <xdr:spPr>
        <a:xfrm>
          <a:off x="3746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109275</xdr:rowOff>
    </xdr:from>
    <xdr:ext cx="599010" cy="259045"/>
    <xdr:sp macro="" textlink="">
      <xdr:nvSpPr>
        <xdr:cNvPr id="199" name="テキスト ボックス 198"/>
        <xdr:cNvSpPr txBox="1"/>
      </xdr:nvSpPr>
      <xdr:spPr>
        <a:xfrm>
          <a:off x="3497795" y="1331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51719</xdr:rowOff>
    </xdr:from>
    <xdr:to>
      <xdr:col>15</xdr:col>
      <xdr:colOff>101600</xdr:colOff>
      <xdr:row>78</xdr:row>
      <xdr:rowOff>153319</xdr:rowOff>
    </xdr:to>
    <xdr:sp macro="" textlink="">
      <xdr:nvSpPr>
        <xdr:cNvPr id="200" name="楕円 199"/>
        <xdr:cNvSpPr/>
      </xdr:nvSpPr>
      <xdr:spPr>
        <a:xfrm>
          <a:off x="2857500" y="134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144446</xdr:rowOff>
    </xdr:from>
    <xdr:ext cx="599010" cy="259045"/>
    <xdr:sp macro="" textlink="">
      <xdr:nvSpPr>
        <xdr:cNvPr id="201" name="テキスト ボックス 200"/>
        <xdr:cNvSpPr txBox="1"/>
      </xdr:nvSpPr>
      <xdr:spPr>
        <a:xfrm>
          <a:off x="2608795" y="135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135110</xdr:rowOff>
    </xdr:from>
    <xdr:to>
      <xdr:col>10</xdr:col>
      <xdr:colOff>165100</xdr:colOff>
      <xdr:row>79</xdr:row>
      <xdr:rowOff>65260</xdr:rowOff>
    </xdr:to>
    <xdr:sp macro="" textlink="">
      <xdr:nvSpPr>
        <xdr:cNvPr id="202" name="楕円 201"/>
        <xdr:cNvSpPr/>
      </xdr:nvSpPr>
      <xdr:spPr>
        <a:xfrm>
          <a:off x="19685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56387</xdr:rowOff>
    </xdr:from>
    <xdr:ext cx="599010" cy="259045"/>
    <xdr:sp macro="" textlink="">
      <xdr:nvSpPr>
        <xdr:cNvPr id="203" name="テキスト ボックス 202"/>
        <xdr:cNvSpPr txBox="1"/>
      </xdr:nvSpPr>
      <xdr:spPr>
        <a:xfrm>
          <a:off x="1719795" y="136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149185</xdr:rowOff>
    </xdr:from>
    <xdr:to>
      <xdr:col>6</xdr:col>
      <xdr:colOff>38100</xdr:colOff>
      <xdr:row>79</xdr:row>
      <xdr:rowOff>79335</xdr:rowOff>
    </xdr:to>
    <xdr:sp macro="" textlink="">
      <xdr:nvSpPr>
        <xdr:cNvPr id="204" name="楕円 203"/>
        <xdr:cNvSpPr/>
      </xdr:nvSpPr>
      <xdr:spPr>
        <a:xfrm>
          <a:off x="107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70462</xdr:rowOff>
    </xdr:from>
    <xdr:ext cx="599010" cy="259045"/>
    <xdr:sp macro="" textlink="">
      <xdr:nvSpPr>
        <xdr:cNvPr id="205" name="テキスト ボックス 204"/>
        <xdr:cNvSpPr txBox="1"/>
      </xdr:nvSpPr>
      <xdr:spPr>
        <a:xfrm>
          <a:off x="830795" y="1361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24104</xdr:rowOff>
    </xdr:from>
    <xdr:to>
      <xdr:col>24</xdr:col>
      <xdr:colOff>62865</xdr:colOff>
      <xdr:row>98</xdr:row>
      <xdr:rowOff>40773</xdr:rowOff>
    </xdr:to>
    <xdr:cxnSp macro="">
      <xdr:nvCxnSpPr>
        <xdr:cNvPr id="230" name="直線コネクタ 229"/>
        <xdr:cNvCxnSpPr/>
      </xdr:nvCxnSpPr>
      <xdr:spPr>
        <a:xfrm flipV="1">
          <a:off x="4633595" y="15626054"/>
          <a:ext cx="1270" cy="121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44600</xdr:rowOff>
    </xdr:from>
    <xdr:ext cx="534377" cy="259045"/>
    <xdr:sp macro="" textlink="">
      <xdr:nvSpPr>
        <xdr:cNvPr id="231" name="衛生費最小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40773</xdr:rowOff>
    </xdr:from>
    <xdr:to>
      <xdr:col>24</xdr:col>
      <xdr:colOff>152400</xdr:colOff>
      <xdr:row>98</xdr:row>
      <xdr:rowOff>40773</xdr:rowOff>
    </xdr:to>
    <xdr:cxnSp macro="">
      <xdr:nvCxnSpPr>
        <xdr:cNvPr id="232" name="直線コネクタ 231"/>
        <xdr:cNvCxnSpPr/>
      </xdr:nvCxnSpPr>
      <xdr:spPr>
        <a:xfrm>
          <a:off x="4546600" y="168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142231</xdr:rowOff>
    </xdr:from>
    <xdr:ext cx="534377" cy="259045"/>
    <xdr:sp macro="" textlink="">
      <xdr:nvSpPr>
        <xdr:cNvPr id="233" name="衛生費最大値テキスト"/>
        <xdr:cNvSpPr txBox="1"/>
      </xdr:nvSpPr>
      <xdr:spPr>
        <a:xfrm>
          <a:off x="4686300" y="154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24104</xdr:rowOff>
    </xdr:from>
    <xdr:to>
      <xdr:col>24</xdr:col>
      <xdr:colOff>152400</xdr:colOff>
      <xdr:row>91</xdr:row>
      <xdr:rowOff>24104</xdr:rowOff>
    </xdr:to>
    <xdr:cxnSp macro="">
      <xdr:nvCxnSpPr>
        <xdr:cNvPr id="234" name="直線コネクタ 233"/>
        <xdr:cNvCxnSpPr/>
      </xdr:nvCxnSpPr>
      <xdr:spPr>
        <a:xfrm>
          <a:off x="4546600" y="156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102400</xdr:rowOff>
    </xdr:from>
    <xdr:to>
      <xdr:col>24</xdr:col>
      <xdr:colOff>63500</xdr:colOff>
      <xdr:row>95</xdr:row>
      <xdr:rowOff>156750</xdr:rowOff>
    </xdr:to>
    <xdr:cxnSp macro="">
      <xdr:nvCxnSpPr>
        <xdr:cNvPr id="235" name="直線コネクタ 234"/>
        <xdr:cNvCxnSpPr/>
      </xdr:nvCxnSpPr>
      <xdr:spPr>
        <a:xfrm flipV="1">
          <a:off x="3797300" y="16390150"/>
          <a:ext cx="8382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157611</xdr:rowOff>
    </xdr:from>
    <xdr:ext cx="534377" cy="259045"/>
    <xdr:sp macro="" textlink="">
      <xdr:nvSpPr>
        <xdr:cNvPr id="236" name="衛生費平均値テキスト"/>
        <xdr:cNvSpPr txBox="1"/>
      </xdr:nvSpPr>
      <xdr:spPr>
        <a:xfrm>
          <a:off x="4686300" y="15931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134734</xdr:rowOff>
    </xdr:from>
    <xdr:to>
      <xdr:col>24</xdr:col>
      <xdr:colOff>114300</xdr:colOff>
      <xdr:row>94</xdr:row>
      <xdr:rowOff>64884</xdr:rowOff>
    </xdr:to>
    <xdr:sp macro="" textlink="">
      <xdr:nvSpPr>
        <xdr:cNvPr id="237" name="フローチャート: 判断 236"/>
        <xdr:cNvSpPr/>
      </xdr:nvSpPr>
      <xdr:spPr>
        <a:xfrm>
          <a:off x="45847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156750</xdr:rowOff>
    </xdr:from>
    <xdr:to>
      <xdr:col>19</xdr:col>
      <xdr:colOff>177800</xdr:colOff>
      <xdr:row>96</xdr:row>
      <xdr:rowOff>129146</xdr:rowOff>
    </xdr:to>
    <xdr:cxnSp macro="">
      <xdr:nvCxnSpPr>
        <xdr:cNvPr id="238" name="直線コネクタ 237"/>
        <xdr:cNvCxnSpPr/>
      </xdr:nvCxnSpPr>
      <xdr:spPr>
        <a:xfrm flipV="1">
          <a:off x="2908300" y="16444500"/>
          <a:ext cx="889000" cy="1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21329</xdr:rowOff>
    </xdr:from>
    <xdr:to>
      <xdr:col>20</xdr:col>
      <xdr:colOff>38100</xdr:colOff>
      <xdr:row>95</xdr:row>
      <xdr:rowOff>122929</xdr:rowOff>
    </xdr:to>
    <xdr:sp macro="" textlink="">
      <xdr:nvSpPr>
        <xdr:cNvPr id="239" name="フローチャート: 判断 238"/>
        <xdr:cNvSpPr/>
      </xdr:nvSpPr>
      <xdr:spPr>
        <a:xfrm>
          <a:off x="3746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139456</xdr:rowOff>
    </xdr:from>
    <xdr:ext cx="534377" cy="259045"/>
    <xdr:sp macro="" textlink="">
      <xdr:nvSpPr>
        <xdr:cNvPr id="240" name="テキスト ボックス 239"/>
        <xdr:cNvSpPr txBox="1"/>
      </xdr:nvSpPr>
      <xdr:spPr>
        <a:xfrm>
          <a:off x="3530111" y="160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60776</xdr:rowOff>
    </xdr:from>
    <xdr:to>
      <xdr:col>15</xdr:col>
      <xdr:colOff>50800</xdr:colOff>
      <xdr:row>96</xdr:row>
      <xdr:rowOff>129146</xdr:rowOff>
    </xdr:to>
    <xdr:cxnSp macro="">
      <xdr:nvCxnSpPr>
        <xdr:cNvPr id="241" name="直線コネクタ 240"/>
        <xdr:cNvCxnSpPr/>
      </xdr:nvCxnSpPr>
      <xdr:spPr>
        <a:xfrm>
          <a:off x="2019300" y="16519976"/>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98310</xdr:rowOff>
    </xdr:from>
    <xdr:to>
      <xdr:col>15</xdr:col>
      <xdr:colOff>101600</xdr:colOff>
      <xdr:row>96</xdr:row>
      <xdr:rowOff>28460</xdr:rowOff>
    </xdr:to>
    <xdr:sp macro="" textlink="">
      <xdr:nvSpPr>
        <xdr:cNvPr id="242" name="フローチャート: 判断 241"/>
        <xdr:cNvSpPr/>
      </xdr:nvSpPr>
      <xdr:spPr>
        <a:xfrm>
          <a:off x="2857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44987</xdr:rowOff>
    </xdr:from>
    <xdr:ext cx="534377" cy="259045"/>
    <xdr:sp macro="" textlink="">
      <xdr:nvSpPr>
        <xdr:cNvPr id="243" name="テキスト ボックス 242"/>
        <xdr:cNvSpPr txBox="1"/>
      </xdr:nvSpPr>
      <xdr:spPr>
        <a:xfrm>
          <a:off x="2641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60776</xdr:rowOff>
    </xdr:from>
    <xdr:to>
      <xdr:col>10</xdr:col>
      <xdr:colOff>114300</xdr:colOff>
      <xdr:row>96</xdr:row>
      <xdr:rowOff>110668</xdr:rowOff>
    </xdr:to>
    <xdr:cxnSp macro="">
      <xdr:nvCxnSpPr>
        <xdr:cNvPr id="244" name="直線コネクタ 243"/>
        <xdr:cNvCxnSpPr/>
      </xdr:nvCxnSpPr>
      <xdr:spPr>
        <a:xfrm flipV="1">
          <a:off x="1130300" y="16519976"/>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170548</xdr:rowOff>
    </xdr:from>
    <xdr:to>
      <xdr:col>10</xdr:col>
      <xdr:colOff>165100</xdr:colOff>
      <xdr:row>96</xdr:row>
      <xdr:rowOff>100698</xdr:rowOff>
    </xdr:to>
    <xdr:sp macro="" textlink="">
      <xdr:nvSpPr>
        <xdr:cNvPr id="245" name="フローチャート: 判断 244"/>
        <xdr:cNvSpPr/>
      </xdr:nvSpPr>
      <xdr:spPr>
        <a:xfrm>
          <a:off x="1968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46" name="テキスト ボックス 245"/>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47" name="フローチャート: 判断 246"/>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54627</xdr:rowOff>
    </xdr:from>
    <xdr:ext cx="534377" cy="259045"/>
    <xdr:sp macro="" textlink="">
      <xdr:nvSpPr>
        <xdr:cNvPr id="248" name="テキスト ボックス 247"/>
        <xdr:cNvSpPr txBox="1"/>
      </xdr:nvSpPr>
      <xdr:spPr>
        <a:xfrm>
          <a:off x="863111" y="161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51600</xdr:rowOff>
    </xdr:from>
    <xdr:to>
      <xdr:col>24</xdr:col>
      <xdr:colOff>114300</xdr:colOff>
      <xdr:row>95</xdr:row>
      <xdr:rowOff>153200</xdr:rowOff>
    </xdr:to>
    <xdr:sp macro="" textlink="">
      <xdr:nvSpPr>
        <xdr:cNvPr id="254" name="楕円 253"/>
        <xdr:cNvSpPr/>
      </xdr:nvSpPr>
      <xdr:spPr>
        <a:xfrm>
          <a:off x="4584700" y="163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30027</xdr:rowOff>
    </xdr:from>
    <xdr:ext cx="534377" cy="259045"/>
    <xdr:sp macro="" textlink="">
      <xdr:nvSpPr>
        <xdr:cNvPr id="255" name="衛生費該当値テキスト"/>
        <xdr:cNvSpPr txBox="1"/>
      </xdr:nvSpPr>
      <xdr:spPr>
        <a:xfrm>
          <a:off x="4686300" y="163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105950</xdr:rowOff>
    </xdr:from>
    <xdr:to>
      <xdr:col>20</xdr:col>
      <xdr:colOff>38100</xdr:colOff>
      <xdr:row>96</xdr:row>
      <xdr:rowOff>36100</xdr:rowOff>
    </xdr:to>
    <xdr:sp macro="" textlink="">
      <xdr:nvSpPr>
        <xdr:cNvPr id="256" name="楕円 255"/>
        <xdr:cNvSpPr/>
      </xdr:nvSpPr>
      <xdr:spPr>
        <a:xfrm>
          <a:off x="3746500" y="163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27227</xdr:rowOff>
    </xdr:from>
    <xdr:ext cx="534377" cy="259045"/>
    <xdr:sp macro="" textlink="">
      <xdr:nvSpPr>
        <xdr:cNvPr id="257" name="テキスト ボックス 256"/>
        <xdr:cNvSpPr txBox="1"/>
      </xdr:nvSpPr>
      <xdr:spPr>
        <a:xfrm>
          <a:off x="3530111" y="164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78346</xdr:rowOff>
    </xdr:from>
    <xdr:to>
      <xdr:col>15</xdr:col>
      <xdr:colOff>101600</xdr:colOff>
      <xdr:row>97</xdr:row>
      <xdr:rowOff>8496</xdr:rowOff>
    </xdr:to>
    <xdr:sp macro="" textlink="">
      <xdr:nvSpPr>
        <xdr:cNvPr id="258" name="楕円 257"/>
        <xdr:cNvSpPr/>
      </xdr:nvSpPr>
      <xdr:spPr>
        <a:xfrm>
          <a:off x="2857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171073</xdr:rowOff>
    </xdr:from>
    <xdr:ext cx="534377" cy="259045"/>
    <xdr:sp macro="" textlink="">
      <xdr:nvSpPr>
        <xdr:cNvPr id="259" name="テキスト ボックス 258"/>
        <xdr:cNvSpPr txBox="1"/>
      </xdr:nvSpPr>
      <xdr:spPr>
        <a:xfrm>
          <a:off x="2641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9976</xdr:rowOff>
    </xdr:from>
    <xdr:to>
      <xdr:col>10</xdr:col>
      <xdr:colOff>165100</xdr:colOff>
      <xdr:row>96</xdr:row>
      <xdr:rowOff>111576</xdr:rowOff>
    </xdr:to>
    <xdr:sp macro="" textlink="">
      <xdr:nvSpPr>
        <xdr:cNvPr id="260" name="楕円 259"/>
        <xdr:cNvSpPr/>
      </xdr:nvSpPr>
      <xdr:spPr>
        <a:xfrm>
          <a:off x="1968500" y="164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102703</xdr:rowOff>
    </xdr:from>
    <xdr:ext cx="534377" cy="259045"/>
    <xdr:sp macro="" textlink="">
      <xdr:nvSpPr>
        <xdr:cNvPr id="261" name="テキスト ボックス 260"/>
        <xdr:cNvSpPr txBox="1"/>
      </xdr:nvSpPr>
      <xdr:spPr>
        <a:xfrm>
          <a:off x="1752111" y="165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59868</xdr:rowOff>
    </xdr:from>
    <xdr:to>
      <xdr:col>6</xdr:col>
      <xdr:colOff>38100</xdr:colOff>
      <xdr:row>96</xdr:row>
      <xdr:rowOff>161468</xdr:rowOff>
    </xdr:to>
    <xdr:sp macro="" textlink="">
      <xdr:nvSpPr>
        <xdr:cNvPr id="262" name="楕円 261"/>
        <xdr:cNvSpPr/>
      </xdr:nvSpPr>
      <xdr:spPr>
        <a:xfrm>
          <a:off x="1079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152595</xdr:rowOff>
    </xdr:from>
    <xdr:ext cx="534377" cy="259045"/>
    <xdr:sp macro="" textlink="">
      <xdr:nvSpPr>
        <xdr:cNvPr id="263" name="テキスト ボックス 262"/>
        <xdr:cNvSpPr txBox="1"/>
      </xdr:nvSpPr>
      <xdr:spPr>
        <a:xfrm>
          <a:off x="863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54610</xdr:rowOff>
    </xdr:from>
    <xdr:to>
      <xdr:col>54</xdr:col>
      <xdr:colOff>189865</xdr:colOff>
      <xdr:row>39</xdr:row>
      <xdr:rowOff>44450</xdr:rowOff>
    </xdr:to>
    <xdr:cxnSp macro="">
      <xdr:nvCxnSpPr>
        <xdr:cNvPr id="287" name="直線コネクタ 286"/>
        <xdr:cNvCxnSpPr/>
      </xdr:nvCxnSpPr>
      <xdr:spPr>
        <a:xfrm flipV="1">
          <a:off x="10475595" y="5883910"/>
          <a:ext cx="1270" cy="847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1287</xdr:rowOff>
    </xdr:from>
    <xdr:ext cx="378565" cy="259045"/>
    <xdr:sp macro="" textlink="">
      <xdr:nvSpPr>
        <xdr:cNvPr id="290" name="労働費最大値テキスト"/>
        <xdr:cNvSpPr txBox="1"/>
      </xdr:nvSpPr>
      <xdr:spPr>
        <a:xfrm>
          <a:off x="10528300"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54610</xdr:rowOff>
    </xdr:from>
    <xdr:to>
      <xdr:col>55</xdr:col>
      <xdr:colOff>88900</xdr:colOff>
      <xdr:row>34</xdr:row>
      <xdr:rowOff>54610</xdr:rowOff>
    </xdr:to>
    <xdr:cxnSp macro="">
      <xdr:nvCxnSpPr>
        <xdr:cNvPr id="291" name="直線コネクタ 290"/>
        <xdr:cNvCxnSpPr/>
      </xdr:nvCxnSpPr>
      <xdr:spPr>
        <a:xfrm>
          <a:off x="10388600" y="588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124460</xdr:rowOff>
    </xdr:from>
    <xdr:to>
      <xdr:col>55</xdr:col>
      <xdr:colOff>0</xdr:colOff>
      <xdr:row>37</xdr:row>
      <xdr:rowOff>137160</xdr:rowOff>
    </xdr:to>
    <xdr:cxnSp macro="">
      <xdr:nvCxnSpPr>
        <xdr:cNvPr id="292" name="直線コネクタ 291"/>
        <xdr:cNvCxnSpPr/>
      </xdr:nvCxnSpPr>
      <xdr:spPr>
        <a:xfrm flipV="1">
          <a:off x="9639300" y="646811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54627</xdr:rowOff>
    </xdr:from>
    <xdr:ext cx="378565" cy="259045"/>
    <xdr:sp macro="" textlink="">
      <xdr:nvSpPr>
        <xdr:cNvPr id="293" name="労働費平均値テキスト"/>
        <xdr:cNvSpPr txBox="1"/>
      </xdr:nvSpPr>
      <xdr:spPr>
        <a:xfrm>
          <a:off x="10528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294" name="フローチャート: 判断 293"/>
        <xdr:cNvSpPr/>
      </xdr:nvSpPr>
      <xdr:spPr>
        <a:xfrm>
          <a:off x="10426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68580</xdr:rowOff>
    </xdr:from>
    <xdr:to>
      <xdr:col>50</xdr:col>
      <xdr:colOff>114300</xdr:colOff>
      <xdr:row>37</xdr:row>
      <xdr:rowOff>137160</xdr:rowOff>
    </xdr:to>
    <xdr:cxnSp macro="">
      <xdr:nvCxnSpPr>
        <xdr:cNvPr id="295" name="直線コネクタ 294"/>
        <xdr:cNvCxnSpPr/>
      </xdr:nvCxnSpPr>
      <xdr:spPr>
        <a:xfrm>
          <a:off x="8750300" y="6412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138430</xdr:rowOff>
    </xdr:from>
    <xdr:to>
      <xdr:col>50</xdr:col>
      <xdr:colOff>165100</xdr:colOff>
      <xdr:row>37</xdr:row>
      <xdr:rowOff>68580</xdr:rowOff>
    </xdr:to>
    <xdr:sp macro="" textlink="">
      <xdr:nvSpPr>
        <xdr:cNvPr id="296" name="フローチャート: 判断 295"/>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85107</xdr:rowOff>
    </xdr:from>
    <xdr:ext cx="378565" cy="259045"/>
    <xdr:sp macro="" textlink="">
      <xdr:nvSpPr>
        <xdr:cNvPr id="297" name="テキスト ボックス 296"/>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146050</xdr:rowOff>
    </xdr:from>
    <xdr:to>
      <xdr:col>45</xdr:col>
      <xdr:colOff>177800</xdr:colOff>
      <xdr:row>37</xdr:row>
      <xdr:rowOff>68580</xdr:rowOff>
    </xdr:to>
    <xdr:cxnSp macro="">
      <xdr:nvCxnSpPr>
        <xdr:cNvPr id="298" name="直線コネクタ 297"/>
        <xdr:cNvCxnSpPr/>
      </xdr:nvCxnSpPr>
      <xdr:spPr>
        <a:xfrm>
          <a:off x="7861300" y="5461000"/>
          <a:ext cx="889000" cy="9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50800</xdr:rowOff>
    </xdr:from>
    <xdr:to>
      <xdr:col>46</xdr:col>
      <xdr:colOff>38100</xdr:colOff>
      <xdr:row>37</xdr:row>
      <xdr:rowOff>152400</xdr:rowOff>
    </xdr:to>
    <xdr:sp macro="" textlink="">
      <xdr:nvSpPr>
        <xdr:cNvPr id="299" name="フローチャート: 判断 298"/>
        <xdr:cNvSpPr/>
      </xdr:nvSpPr>
      <xdr:spPr>
        <a:xfrm>
          <a:off x="8699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143527</xdr:rowOff>
    </xdr:from>
    <xdr:ext cx="378565" cy="259045"/>
    <xdr:sp macro="" textlink="">
      <xdr:nvSpPr>
        <xdr:cNvPr id="300" name="テキスト ボックス 299"/>
        <xdr:cNvSpPr txBox="1"/>
      </xdr:nvSpPr>
      <xdr:spPr>
        <a:xfrm>
          <a:off x="8561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17780</xdr:rowOff>
    </xdr:from>
    <xdr:to>
      <xdr:col>41</xdr:col>
      <xdr:colOff>50800</xdr:colOff>
      <xdr:row>31</xdr:row>
      <xdr:rowOff>146050</xdr:rowOff>
    </xdr:to>
    <xdr:cxnSp macro="">
      <xdr:nvCxnSpPr>
        <xdr:cNvPr id="301" name="直線コネクタ 300"/>
        <xdr:cNvCxnSpPr/>
      </xdr:nvCxnSpPr>
      <xdr:spPr>
        <a:xfrm>
          <a:off x="6972300" y="533273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130810</xdr:rowOff>
    </xdr:from>
    <xdr:to>
      <xdr:col>41</xdr:col>
      <xdr:colOff>101600</xdr:colOff>
      <xdr:row>36</xdr:row>
      <xdr:rowOff>60960</xdr:rowOff>
    </xdr:to>
    <xdr:sp macro="" textlink="">
      <xdr:nvSpPr>
        <xdr:cNvPr id="302" name="フローチャート: 判断 301"/>
        <xdr:cNvSpPr/>
      </xdr:nvSpPr>
      <xdr:spPr>
        <a:xfrm>
          <a:off x="7810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52087</xdr:rowOff>
    </xdr:from>
    <xdr:ext cx="378565" cy="259045"/>
    <xdr:sp macro="" textlink="">
      <xdr:nvSpPr>
        <xdr:cNvPr id="303" name="テキスト ボックス 302"/>
        <xdr:cNvSpPr txBox="1"/>
      </xdr:nvSpPr>
      <xdr:spPr>
        <a:xfrm>
          <a:off x="7672017" y="62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120650</xdr:rowOff>
    </xdr:from>
    <xdr:to>
      <xdr:col>36</xdr:col>
      <xdr:colOff>165100</xdr:colOff>
      <xdr:row>36</xdr:row>
      <xdr:rowOff>50800</xdr:rowOff>
    </xdr:to>
    <xdr:sp macro="" textlink="">
      <xdr:nvSpPr>
        <xdr:cNvPr id="304" name="フローチャート: 判断 303"/>
        <xdr:cNvSpPr/>
      </xdr:nvSpPr>
      <xdr:spPr>
        <a:xfrm>
          <a:off x="692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41927</xdr:rowOff>
    </xdr:from>
    <xdr:ext cx="378565" cy="259045"/>
    <xdr:sp macro="" textlink="">
      <xdr:nvSpPr>
        <xdr:cNvPr id="305" name="テキスト ボックス 304"/>
        <xdr:cNvSpPr txBox="1"/>
      </xdr:nvSpPr>
      <xdr:spPr>
        <a:xfrm>
          <a:off x="6783017" y="621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311" name="楕円 310"/>
        <xdr:cNvSpPr/>
      </xdr:nvSpPr>
      <xdr:spPr>
        <a:xfrm>
          <a:off x="10426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52087</xdr:rowOff>
    </xdr:from>
    <xdr:ext cx="378565" cy="259045"/>
    <xdr:sp macro="" textlink="">
      <xdr:nvSpPr>
        <xdr:cNvPr id="312" name="労働費該当値テキスト"/>
        <xdr:cNvSpPr txBox="1"/>
      </xdr:nvSpPr>
      <xdr:spPr>
        <a:xfrm>
          <a:off x="10528300"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86360</xdr:rowOff>
    </xdr:from>
    <xdr:to>
      <xdr:col>50</xdr:col>
      <xdr:colOff>165100</xdr:colOff>
      <xdr:row>38</xdr:row>
      <xdr:rowOff>16510</xdr:rowOff>
    </xdr:to>
    <xdr:sp macro="" textlink="">
      <xdr:nvSpPr>
        <xdr:cNvPr id="313" name="楕円 312"/>
        <xdr:cNvSpPr/>
      </xdr:nvSpPr>
      <xdr:spPr>
        <a:xfrm>
          <a:off x="958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7637</xdr:rowOff>
    </xdr:from>
    <xdr:ext cx="378565" cy="259045"/>
    <xdr:sp macro="" textlink="">
      <xdr:nvSpPr>
        <xdr:cNvPr id="314" name="テキスト ボックス 313"/>
        <xdr:cNvSpPr txBox="1"/>
      </xdr:nvSpPr>
      <xdr:spPr>
        <a:xfrm>
          <a:off x="9450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17780</xdr:rowOff>
    </xdr:from>
    <xdr:to>
      <xdr:col>46</xdr:col>
      <xdr:colOff>38100</xdr:colOff>
      <xdr:row>37</xdr:row>
      <xdr:rowOff>119380</xdr:rowOff>
    </xdr:to>
    <xdr:sp macro="" textlink="">
      <xdr:nvSpPr>
        <xdr:cNvPr id="315" name="楕円 314"/>
        <xdr:cNvSpPr/>
      </xdr:nvSpPr>
      <xdr:spPr>
        <a:xfrm>
          <a:off x="869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135907</xdr:rowOff>
    </xdr:from>
    <xdr:ext cx="378565" cy="259045"/>
    <xdr:sp macro="" textlink="">
      <xdr:nvSpPr>
        <xdr:cNvPr id="316" name="テキスト ボックス 315"/>
        <xdr:cNvSpPr txBox="1"/>
      </xdr:nvSpPr>
      <xdr:spPr>
        <a:xfrm>
          <a:off x="8561017" y="613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95250</xdr:rowOff>
    </xdr:from>
    <xdr:to>
      <xdr:col>41</xdr:col>
      <xdr:colOff>101600</xdr:colOff>
      <xdr:row>32</xdr:row>
      <xdr:rowOff>25400</xdr:rowOff>
    </xdr:to>
    <xdr:sp macro="" textlink="">
      <xdr:nvSpPr>
        <xdr:cNvPr id="317" name="楕円 316"/>
        <xdr:cNvSpPr/>
      </xdr:nvSpPr>
      <xdr:spPr>
        <a:xfrm>
          <a:off x="7810500" y="54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41927</xdr:rowOff>
    </xdr:from>
    <xdr:ext cx="469744" cy="259045"/>
    <xdr:sp macro="" textlink="">
      <xdr:nvSpPr>
        <xdr:cNvPr id="318" name="テキスト ボックス 317"/>
        <xdr:cNvSpPr txBox="1"/>
      </xdr:nvSpPr>
      <xdr:spPr>
        <a:xfrm>
          <a:off x="7626428"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138430</xdr:rowOff>
    </xdr:from>
    <xdr:to>
      <xdr:col>36</xdr:col>
      <xdr:colOff>165100</xdr:colOff>
      <xdr:row>31</xdr:row>
      <xdr:rowOff>68580</xdr:rowOff>
    </xdr:to>
    <xdr:sp macro="" textlink="">
      <xdr:nvSpPr>
        <xdr:cNvPr id="319" name="楕円 318"/>
        <xdr:cNvSpPr/>
      </xdr:nvSpPr>
      <xdr:spPr>
        <a:xfrm>
          <a:off x="6921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85107</xdr:rowOff>
    </xdr:from>
    <xdr:ext cx="469744" cy="259045"/>
    <xdr:sp macro="" textlink="">
      <xdr:nvSpPr>
        <xdr:cNvPr id="320" name="テキスト ボックス 319"/>
        <xdr:cNvSpPr txBox="1"/>
      </xdr:nvSpPr>
      <xdr:spPr>
        <a:xfrm>
          <a:off x="6737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44210</xdr:rowOff>
    </xdr:from>
    <xdr:to>
      <xdr:col>54</xdr:col>
      <xdr:colOff>189865</xdr:colOff>
      <xdr:row>59</xdr:row>
      <xdr:rowOff>28927</xdr:rowOff>
    </xdr:to>
    <xdr:cxnSp macro="">
      <xdr:nvCxnSpPr>
        <xdr:cNvPr id="347" name="直線コネクタ 346"/>
        <xdr:cNvCxnSpPr/>
      </xdr:nvCxnSpPr>
      <xdr:spPr>
        <a:xfrm flipV="1">
          <a:off x="10475595" y="8616710"/>
          <a:ext cx="1270" cy="152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32754</xdr:rowOff>
    </xdr:from>
    <xdr:ext cx="534377" cy="259045"/>
    <xdr:sp macro="" textlink="">
      <xdr:nvSpPr>
        <xdr:cNvPr id="348" name="農林水産業費最小値テキスト"/>
        <xdr:cNvSpPr txBox="1"/>
      </xdr:nvSpPr>
      <xdr:spPr>
        <a:xfrm>
          <a:off x="10528300" y="101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28927</xdr:rowOff>
    </xdr:from>
    <xdr:to>
      <xdr:col>55</xdr:col>
      <xdr:colOff>88900</xdr:colOff>
      <xdr:row>59</xdr:row>
      <xdr:rowOff>28927</xdr:rowOff>
    </xdr:to>
    <xdr:cxnSp macro="">
      <xdr:nvCxnSpPr>
        <xdr:cNvPr id="349" name="直線コネクタ 348"/>
        <xdr:cNvCxnSpPr/>
      </xdr:nvCxnSpPr>
      <xdr:spPr>
        <a:xfrm>
          <a:off x="10388600" y="1014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162337</xdr:rowOff>
    </xdr:from>
    <xdr:ext cx="534377" cy="259045"/>
    <xdr:sp macro="" textlink="">
      <xdr:nvSpPr>
        <xdr:cNvPr id="350" name="農林水産業費最大値テキスト"/>
        <xdr:cNvSpPr txBox="1"/>
      </xdr:nvSpPr>
      <xdr:spPr>
        <a:xfrm>
          <a:off x="10528300" y="83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44210</xdr:rowOff>
    </xdr:from>
    <xdr:to>
      <xdr:col>55</xdr:col>
      <xdr:colOff>88900</xdr:colOff>
      <xdr:row>50</xdr:row>
      <xdr:rowOff>44210</xdr:rowOff>
    </xdr:to>
    <xdr:cxnSp macro="">
      <xdr:nvCxnSpPr>
        <xdr:cNvPr id="351" name="直線コネクタ 350"/>
        <xdr:cNvCxnSpPr/>
      </xdr:nvCxnSpPr>
      <xdr:spPr>
        <a:xfrm>
          <a:off x="10388600" y="86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548</xdr:rowOff>
    </xdr:from>
    <xdr:to>
      <xdr:col>55</xdr:col>
      <xdr:colOff>0</xdr:colOff>
      <xdr:row>53</xdr:row>
      <xdr:rowOff>103875</xdr:rowOff>
    </xdr:to>
    <xdr:cxnSp macro="">
      <xdr:nvCxnSpPr>
        <xdr:cNvPr id="352" name="直線コネクタ 351"/>
        <xdr:cNvCxnSpPr/>
      </xdr:nvCxnSpPr>
      <xdr:spPr>
        <a:xfrm flipV="1">
          <a:off x="9639300" y="9087398"/>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115921</xdr:rowOff>
    </xdr:from>
    <xdr:ext cx="534377" cy="259045"/>
    <xdr:sp macro="" textlink="">
      <xdr:nvSpPr>
        <xdr:cNvPr id="353" name="農林水産業費平均値テキスト"/>
        <xdr:cNvSpPr txBox="1"/>
      </xdr:nvSpPr>
      <xdr:spPr>
        <a:xfrm>
          <a:off x="10528300" y="920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137494</xdr:rowOff>
    </xdr:from>
    <xdr:to>
      <xdr:col>55</xdr:col>
      <xdr:colOff>50800</xdr:colOff>
      <xdr:row>54</xdr:row>
      <xdr:rowOff>67644</xdr:rowOff>
    </xdr:to>
    <xdr:sp macro="" textlink="">
      <xdr:nvSpPr>
        <xdr:cNvPr id="354" name="フローチャート: 判断 353"/>
        <xdr:cNvSpPr/>
      </xdr:nvSpPr>
      <xdr:spPr>
        <a:xfrm>
          <a:off x="10426700" y="922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16452</xdr:rowOff>
    </xdr:from>
    <xdr:to>
      <xdr:col>50</xdr:col>
      <xdr:colOff>114300</xdr:colOff>
      <xdr:row>53</xdr:row>
      <xdr:rowOff>103875</xdr:rowOff>
    </xdr:to>
    <xdr:cxnSp macro="">
      <xdr:nvCxnSpPr>
        <xdr:cNvPr id="355" name="直線コネクタ 354"/>
        <xdr:cNvCxnSpPr/>
      </xdr:nvCxnSpPr>
      <xdr:spPr>
        <a:xfrm>
          <a:off x="8750300" y="8931852"/>
          <a:ext cx="889000" cy="2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28909</xdr:rowOff>
    </xdr:from>
    <xdr:to>
      <xdr:col>50</xdr:col>
      <xdr:colOff>165100</xdr:colOff>
      <xdr:row>53</xdr:row>
      <xdr:rowOff>130509</xdr:rowOff>
    </xdr:to>
    <xdr:sp macro="" textlink="">
      <xdr:nvSpPr>
        <xdr:cNvPr id="356" name="フローチャート: 判断 355"/>
        <xdr:cNvSpPr/>
      </xdr:nvSpPr>
      <xdr:spPr>
        <a:xfrm>
          <a:off x="9588500" y="91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147036</xdr:rowOff>
    </xdr:from>
    <xdr:ext cx="534377" cy="259045"/>
    <xdr:sp macro="" textlink="">
      <xdr:nvSpPr>
        <xdr:cNvPr id="357" name="テキスト ボックス 356"/>
        <xdr:cNvSpPr txBox="1"/>
      </xdr:nvSpPr>
      <xdr:spPr>
        <a:xfrm>
          <a:off x="9372111" y="88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16452</xdr:rowOff>
    </xdr:from>
    <xdr:to>
      <xdr:col>45</xdr:col>
      <xdr:colOff>177800</xdr:colOff>
      <xdr:row>53</xdr:row>
      <xdr:rowOff>127682</xdr:rowOff>
    </xdr:to>
    <xdr:cxnSp macro="">
      <xdr:nvCxnSpPr>
        <xdr:cNvPr id="358" name="直線コネクタ 357"/>
        <xdr:cNvCxnSpPr/>
      </xdr:nvCxnSpPr>
      <xdr:spPr>
        <a:xfrm flipV="1">
          <a:off x="7861300" y="8931852"/>
          <a:ext cx="889000" cy="28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50</xdr:row>
      <xdr:rowOff>55198</xdr:rowOff>
    </xdr:from>
    <xdr:to>
      <xdr:col>46</xdr:col>
      <xdr:colOff>38100</xdr:colOff>
      <xdr:row>50</xdr:row>
      <xdr:rowOff>156798</xdr:rowOff>
    </xdr:to>
    <xdr:sp macro="" textlink="">
      <xdr:nvSpPr>
        <xdr:cNvPr id="359" name="フローチャート: 判断 358"/>
        <xdr:cNvSpPr/>
      </xdr:nvSpPr>
      <xdr:spPr>
        <a:xfrm>
          <a:off x="8699500" y="862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1875</xdr:rowOff>
    </xdr:from>
    <xdr:ext cx="534377" cy="259045"/>
    <xdr:sp macro="" textlink="">
      <xdr:nvSpPr>
        <xdr:cNvPr id="360" name="テキスト ボックス 359"/>
        <xdr:cNvSpPr txBox="1"/>
      </xdr:nvSpPr>
      <xdr:spPr>
        <a:xfrm>
          <a:off x="8483111" y="84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74843</xdr:rowOff>
    </xdr:from>
    <xdr:to>
      <xdr:col>41</xdr:col>
      <xdr:colOff>50800</xdr:colOff>
      <xdr:row>53</xdr:row>
      <xdr:rowOff>127682</xdr:rowOff>
    </xdr:to>
    <xdr:cxnSp macro="">
      <xdr:nvCxnSpPr>
        <xdr:cNvPr id="361" name="直線コネクタ 360"/>
        <xdr:cNvCxnSpPr/>
      </xdr:nvCxnSpPr>
      <xdr:spPr>
        <a:xfrm>
          <a:off x="6972300" y="9161693"/>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23357</xdr:rowOff>
    </xdr:from>
    <xdr:to>
      <xdr:col>41</xdr:col>
      <xdr:colOff>101600</xdr:colOff>
      <xdr:row>52</xdr:row>
      <xdr:rowOff>124957</xdr:rowOff>
    </xdr:to>
    <xdr:sp macro="" textlink="">
      <xdr:nvSpPr>
        <xdr:cNvPr id="362" name="フローチャート: 判断 361"/>
        <xdr:cNvSpPr/>
      </xdr:nvSpPr>
      <xdr:spPr>
        <a:xfrm>
          <a:off x="7810500" y="893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141484</xdr:rowOff>
    </xdr:from>
    <xdr:ext cx="534377" cy="259045"/>
    <xdr:sp macro="" textlink="">
      <xdr:nvSpPr>
        <xdr:cNvPr id="363" name="テキスト ボックス 362"/>
        <xdr:cNvSpPr txBox="1"/>
      </xdr:nvSpPr>
      <xdr:spPr>
        <a:xfrm>
          <a:off x="7594111" y="871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22018</xdr:rowOff>
    </xdr:from>
    <xdr:to>
      <xdr:col>36</xdr:col>
      <xdr:colOff>165100</xdr:colOff>
      <xdr:row>53</xdr:row>
      <xdr:rowOff>123618</xdr:rowOff>
    </xdr:to>
    <xdr:sp macro="" textlink="">
      <xdr:nvSpPr>
        <xdr:cNvPr id="364" name="フローチャート: 判断 363"/>
        <xdr:cNvSpPr/>
      </xdr:nvSpPr>
      <xdr:spPr>
        <a:xfrm>
          <a:off x="6921500" y="910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140145</xdr:rowOff>
    </xdr:from>
    <xdr:ext cx="534377" cy="259045"/>
    <xdr:sp macro="" textlink="">
      <xdr:nvSpPr>
        <xdr:cNvPr id="365" name="テキスト ボックス 364"/>
        <xdr:cNvSpPr txBox="1"/>
      </xdr:nvSpPr>
      <xdr:spPr>
        <a:xfrm>
          <a:off x="6705111" y="88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121198</xdr:rowOff>
    </xdr:from>
    <xdr:to>
      <xdr:col>55</xdr:col>
      <xdr:colOff>50800</xdr:colOff>
      <xdr:row>53</xdr:row>
      <xdr:rowOff>51348</xdr:rowOff>
    </xdr:to>
    <xdr:sp macro="" textlink="">
      <xdr:nvSpPr>
        <xdr:cNvPr id="371" name="楕円 370"/>
        <xdr:cNvSpPr/>
      </xdr:nvSpPr>
      <xdr:spPr>
        <a:xfrm>
          <a:off x="10426700" y="9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144075</xdr:rowOff>
    </xdr:from>
    <xdr:ext cx="534377" cy="259045"/>
    <xdr:sp macro="" textlink="">
      <xdr:nvSpPr>
        <xdr:cNvPr id="372" name="農林水産業費該当値テキスト"/>
        <xdr:cNvSpPr txBox="1"/>
      </xdr:nvSpPr>
      <xdr:spPr>
        <a:xfrm>
          <a:off x="10528300" y="88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53075</xdr:rowOff>
    </xdr:from>
    <xdr:to>
      <xdr:col>50</xdr:col>
      <xdr:colOff>165100</xdr:colOff>
      <xdr:row>53</xdr:row>
      <xdr:rowOff>154675</xdr:rowOff>
    </xdr:to>
    <xdr:sp macro="" textlink="">
      <xdr:nvSpPr>
        <xdr:cNvPr id="373" name="楕円 372"/>
        <xdr:cNvSpPr/>
      </xdr:nvSpPr>
      <xdr:spPr>
        <a:xfrm>
          <a:off x="9588500" y="91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145802</xdr:rowOff>
    </xdr:from>
    <xdr:ext cx="534377" cy="259045"/>
    <xdr:sp macro="" textlink="">
      <xdr:nvSpPr>
        <xdr:cNvPr id="374" name="テキスト ボックス 373"/>
        <xdr:cNvSpPr txBox="1"/>
      </xdr:nvSpPr>
      <xdr:spPr>
        <a:xfrm>
          <a:off x="9372111" y="92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137102</xdr:rowOff>
    </xdr:from>
    <xdr:to>
      <xdr:col>46</xdr:col>
      <xdr:colOff>38100</xdr:colOff>
      <xdr:row>52</xdr:row>
      <xdr:rowOff>67252</xdr:rowOff>
    </xdr:to>
    <xdr:sp macro="" textlink="">
      <xdr:nvSpPr>
        <xdr:cNvPr id="375" name="楕円 374"/>
        <xdr:cNvSpPr/>
      </xdr:nvSpPr>
      <xdr:spPr>
        <a:xfrm>
          <a:off x="8699500" y="88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58379</xdr:rowOff>
    </xdr:from>
    <xdr:ext cx="534377" cy="259045"/>
    <xdr:sp macro="" textlink="">
      <xdr:nvSpPr>
        <xdr:cNvPr id="376" name="テキスト ボックス 375"/>
        <xdr:cNvSpPr txBox="1"/>
      </xdr:nvSpPr>
      <xdr:spPr>
        <a:xfrm>
          <a:off x="8483111" y="897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76882</xdr:rowOff>
    </xdr:from>
    <xdr:to>
      <xdr:col>41</xdr:col>
      <xdr:colOff>101600</xdr:colOff>
      <xdr:row>54</xdr:row>
      <xdr:rowOff>7032</xdr:rowOff>
    </xdr:to>
    <xdr:sp macro="" textlink="">
      <xdr:nvSpPr>
        <xdr:cNvPr id="377" name="楕円 376"/>
        <xdr:cNvSpPr/>
      </xdr:nvSpPr>
      <xdr:spPr>
        <a:xfrm>
          <a:off x="7810500" y="91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169609</xdr:rowOff>
    </xdr:from>
    <xdr:ext cx="534377" cy="259045"/>
    <xdr:sp macro="" textlink="">
      <xdr:nvSpPr>
        <xdr:cNvPr id="378" name="テキスト ボックス 377"/>
        <xdr:cNvSpPr txBox="1"/>
      </xdr:nvSpPr>
      <xdr:spPr>
        <a:xfrm>
          <a:off x="7594111" y="92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24043</xdr:rowOff>
    </xdr:from>
    <xdr:to>
      <xdr:col>36</xdr:col>
      <xdr:colOff>165100</xdr:colOff>
      <xdr:row>53</xdr:row>
      <xdr:rowOff>125643</xdr:rowOff>
    </xdr:to>
    <xdr:sp macro="" textlink="">
      <xdr:nvSpPr>
        <xdr:cNvPr id="379" name="楕円 378"/>
        <xdr:cNvSpPr/>
      </xdr:nvSpPr>
      <xdr:spPr>
        <a:xfrm>
          <a:off x="6921500" y="91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116770</xdr:rowOff>
    </xdr:from>
    <xdr:ext cx="534377" cy="259045"/>
    <xdr:sp macro="" textlink="">
      <xdr:nvSpPr>
        <xdr:cNvPr id="380" name="テキスト ボックス 379"/>
        <xdr:cNvSpPr txBox="1"/>
      </xdr:nvSpPr>
      <xdr:spPr>
        <a:xfrm>
          <a:off x="6705111" y="92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46020</xdr:rowOff>
    </xdr:from>
    <xdr:to>
      <xdr:col>54</xdr:col>
      <xdr:colOff>189865</xdr:colOff>
      <xdr:row>78</xdr:row>
      <xdr:rowOff>21377</xdr:rowOff>
    </xdr:to>
    <xdr:cxnSp macro="">
      <xdr:nvCxnSpPr>
        <xdr:cNvPr id="402" name="直線コネクタ 401"/>
        <xdr:cNvCxnSpPr/>
      </xdr:nvCxnSpPr>
      <xdr:spPr>
        <a:xfrm flipV="1">
          <a:off x="10475595" y="12561870"/>
          <a:ext cx="1270" cy="832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25204</xdr:rowOff>
    </xdr:from>
    <xdr:ext cx="469744" cy="259045"/>
    <xdr:sp macro="" textlink="">
      <xdr:nvSpPr>
        <xdr:cNvPr id="403" name="商工費最小値テキスト"/>
        <xdr:cNvSpPr txBox="1"/>
      </xdr:nvSpPr>
      <xdr:spPr>
        <a:xfrm>
          <a:off x="10528300" y="133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21377</xdr:rowOff>
    </xdr:from>
    <xdr:to>
      <xdr:col>55</xdr:col>
      <xdr:colOff>88900</xdr:colOff>
      <xdr:row>78</xdr:row>
      <xdr:rowOff>21377</xdr:rowOff>
    </xdr:to>
    <xdr:cxnSp macro="">
      <xdr:nvCxnSpPr>
        <xdr:cNvPr id="404" name="直線コネクタ 403"/>
        <xdr:cNvCxnSpPr/>
      </xdr:nvCxnSpPr>
      <xdr:spPr>
        <a:xfrm>
          <a:off x="10388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164147</xdr:rowOff>
    </xdr:from>
    <xdr:ext cx="534377" cy="259045"/>
    <xdr:sp macro="" textlink="">
      <xdr:nvSpPr>
        <xdr:cNvPr id="405" name="商工費最大値テキスト"/>
        <xdr:cNvSpPr txBox="1"/>
      </xdr:nvSpPr>
      <xdr:spPr>
        <a:xfrm>
          <a:off x="10528300" y="123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46020</xdr:rowOff>
    </xdr:from>
    <xdr:to>
      <xdr:col>55</xdr:col>
      <xdr:colOff>88900</xdr:colOff>
      <xdr:row>73</xdr:row>
      <xdr:rowOff>46020</xdr:rowOff>
    </xdr:to>
    <xdr:cxnSp macro="">
      <xdr:nvCxnSpPr>
        <xdr:cNvPr id="406" name="直線コネクタ 405"/>
        <xdr:cNvCxnSpPr/>
      </xdr:nvCxnSpPr>
      <xdr:spPr>
        <a:xfrm>
          <a:off x="10388600" y="125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123972</xdr:rowOff>
    </xdr:from>
    <xdr:to>
      <xdr:col>55</xdr:col>
      <xdr:colOff>0</xdr:colOff>
      <xdr:row>73</xdr:row>
      <xdr:rowOff>46020</xdr:rowOff>
    </xdr:to>
    <xdr:cxnSp macro="">
      <xdr:nvCxnSpPr>
        <xdr:cNvPr id="407" name="直線コネクタ 406"/>
        <xdr:cNvCxnSpPr/>
      </xdr:nvCxnSpPr>
      <xdr:spPr>
        <a:xfrm>
          <a:off x="9639300" y="12296922"/>
          <a:ext cx="8382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148434</xdr:rowOff>
    </xdr:from>
    <xdr:ext cx="534377" cy="259045"/>
    <xdr:sp macro="" textlink="">
      <xdr:nvSpPr>
        <xdr:cNvPr id="408" name="商工費平均値テキスト"/>
        <xdr:cNvSpPr txBox="1"/>
      </xdr:nvSpPr>
      <xdr:spPr>
        <a:xfrm>
          <a:off x="10528300" y="1283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170007</xdr:rowOff>
    </xdr:from>
    <xdr:to>
      <xdr:col>55</xdr:col>
      <xdr:colOff>50800</xdr:colOff>
      <xdr:row>75</xdr:row>
      <xdr:rowOff>100157</xdr:rowOff>
    </xdr:to>
    <xdr:sp macro="" textlink="">
      <xdr:nvSpPr>
        <xdr:cNvPr id="409" name="フローチャート: 判断 408"/>
        <xdr:cNvSpPr/>
      </xdr:nvSpPr>
      <xdr:spPr>
        <a:xfrm>
          <a:off x="104267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123972</xdr:rowOff>
    </xdr:from>
    <xdr:to>
      <xdr:col>50</xdr:col>
      <xdr:colOff>114300</xdr:colOff>
      <xdr:row>76</xdr:row>
      <xdr:rowOff>61748</xdr:rowOff>
    </xdr:to>
    <xdr:cxnSp macro="">
      <xdr:nvCxnSpPr>
        <xdr:cNvPr id="410" name="直線コネクタ 409"/>
        <xdr:cNvCxnSpPr/>
      </xdr:nvCxnSpPr>
      <xdr:spPr>
        <a:xfrm flipV="1">
          <a:off x="8750300" y="12296922"/>
          <a:ext cx="889000" cy="79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46609</xdr:rowOff>
    </xdr:from>
    <xdr:to>
      <xdr:col>50</xdr:col>
      <xdr:colOff>165100</xdr:colOff>
      <xdr:row>74</xdr:row>
      <xdr:rowOff>148209</xdr:rowOff>
    </xdr:to>
    <xdr:sp macro="" textlink="">
      <xdr:nvSpPr>
        <xdr:cNvPr id="411" name="フローチャート: 判断 410"/>
        <xdr:cNvSpPr/>
      </xdr:nvSpPr>
      <xdr:spPr>
        <a:xfrm>
          <a:off x="95885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139336</xdr:rowOff>
    </xdr:from>
    <xdr:ext cx="534377" cy="259045"/>
    <xdr:sp macro="" textlink="">
      <xdr:nvSpPr>
        <xdr:cNvPr id="412" name="テキスト ボックス 411"/>
        <xdr:cNvSpPr txBox="1"/>
      </xdr:nvSpPr>
      <xdr:spPr>
        <a:xfrm>
          <a:off x="9372111" y="12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61748</xdr:rowOff>
    </xdr:from>
    <xdr:to>
      <xdr:col>45</xdr:col>
      <xdr:colOff>177800</xdr:colOff>
      <xdr:row>76</xdr:row>
      <xdr:rowOff>135037</xdr:rowOff>
    </xdr:to>
    <xdr:cxnSp macro="">
      <xdr:nvCxnSpPr>
        <xdr:cNvPr id="413" name="直線コネクタ 412"/>
        <xdr:cNvCxnSpPr/>
      </xdr:nvCxnSpPr>
      <xdr:spPr>
        <a:xfrm flipV="1">
          <a:off x="7861300" y="13091948"/>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35271</xdr:rowOff>
    </xdr:from>
    <xdr:to>
      <xdr:col>46</xdr:col>
      <xdr:colOff>38100</xdr:colOff>
      <xdr:row>76</xdr:row>
      <xdr:rowOff>136871</xdr:rowOff>
    </xdr:to>
    <xdr:sp macro="" textlink="">
      <xdr:nvSpPr>
        <xdr:cNvPr id="414" name="フローチャート: 判断 413"/>
        <xdr:cNvSpPr/>
      </xdr:nvSpPr>
      <xdr:spPr>
        <a:xfrm>
          <a:off x="8699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127998</xdr:rowOff>
    </xdr:from>
    <xdr:ext cx="469744" cy="259045"/>
    <xdr:sp macro="" textlink="">
      <xdr:nvSpPr>
        <xdr:cNvPr id="415" name="テキスト ボックス 414"/>
        <xdr:cNvSpPr txBox="1"/>
      </xdr:nvSpPr>
      <xdr:spPr>
        <a:xfrm>
          <a:off x="8515428" y="131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135037</xdr:rowOff>
    </xdr:from>
    <xdr:to>
      <xdr:col>41</xdr:col>
      <xdr:colOff>50800</xdr:colOff>
      <xdr:row>76</xdr:row>
      <xdr:rowOff>149165</xdr:rowOff>
    </xdr:to>
    <xdr:cxnSp macro="">
      <xdr:nvCxnSpPr>
        <xdr:cNvPr id="416" name="直線コネクタ 415"/>
        <xdr:cNvCxnSpPr/>
      </xdr:nvCxnSpPr>
      <xdr:spPr>
        <a:xfrm flipV="1">
          <a:off x="6972300" y="1316523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131968</xdr:rowOff>
    </xdr:from>
    <xdr:to>
      <xdr:col>41</xdr:col>
      <xdr:colOff>101600</xdr:colOff>
      <xdr:row>76</xdr:row>
      <xdr:rowOff>62117</xdr:rowOff>
    </xdr:to>
    <xdr:sp macro="" textlink="">
      <xdr:nvSpPr>
        <xdr:cNvPr id="417" name="フローチャート: 判断 416"/>
        <xdr:cNvSpPr/>
      </xdr:nvSpPr>
      <xdr:spPr>
        <a:xfrm>
          <a:off x="7810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78645</xdr:rowOff>
    </xdr:from>
    <xdr:ext cx="534377" cy="259045"/>
    <xdr:sp macro="" textlink="">
      <xdr:nvSpPr>
        <xdr:cNvPr id="418" name="テキスト ボックス 417"/>
        <xdr:cNvSpPr txBox="1"/>
      </xdr:nvSpPr>
      <xdr:spPr>
        <a:xfrm>
          <a:off x="7594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50084</xdr:rowOff>
    </xdr:from>
    <xdr:to>
      <xdr:col>36</xdr:col>
      <xdr:colOff>165100</xdr:colOff>
      <xdr:row>76</xdr:row>
      <xdr:rowOff>151684</xdr:rowOff>
    </xdr:to>
    <xdr:sp macro="" textlink="">
      <xdr:nvSpPr>
        <xdr:cNvPr id="419" name="フローチャート: 判断 418"/>
        <xdr:cNvSpPr/>
      </xdr:nvSpPr>
      <xdr:spPr>
        <a:xfrm>
          <a:off x="6921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168211</xdr:rowOff>
    </xdr:from>
    <xdr:ext cx="469744" cy="259045"/>
    <xdr:sp macro="" textlink="">
      <xdr:nvSpPr>
        <xdr:cNvPr id="420" name="テキスト ボックス 419"/>
        <xdr:cNvSpPr txBox="1"/>
      </xdr:nvSpPr>
      <xdr:spPr>
        <a:xfrm>
          <a:off x="6737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166670</xdr:rowOff>
    </xdr:from>
    <xdr:to>
      <xdr:col>55</xdr:col>
      <xdr:colOff>50800</xdr:colOff>
      <xdr:row>73</xdr:row>
      <xdr:rowOff>96820</xdr:rowOff>
    </xdr:to>
    <xdr:sp macro="" textlink="">
      <xdr:nvSpPr>
        <xdr:cNvPr id="426" name="楕円 425"/>
        <xdr:cNvSpPr/>
      </xdr:nvSpPr>
      <xdr:spPr>
        <a:xfrm>
          <a:off x="10426700" y="125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119697</xdr:rowOff>
    </xdr:from>
    <xdr:ext cx="534377" cy="259045"/>
    <xdr:sp macro="" textlink="">
      <xdr:nvSpPr>
        <xdr:cNvPr id="427" name="商工費該当値テキスト"/>
        <xdr:cNvSpPr txBox="1"/>
      </xdr:nvSpPr>
      <xdr:spPr>
        <a:xfrm>
          <a:off x="10528300" y="124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73172</xdr:rowOff>
    </xdr:from>
    <xdr:to>
      <xdr:col>50</xdr:col>
      <xdr:colOff>165100</xdr:colOff>
      <xdr:row>72</xdr:row>
      <xdr:rowOff>3322</xdr:rowOff>
    </xdr:to>
    <xdr:sp macro="" textlink="">
      <xdr:nvSpPr>
        <xdr:cNvPr id="428" name="楕円 427"/>
        <xdr:cNvSpPr/>
      </xdr:nvSpPr>
      <xdr:spPr>
        <a:xfrm>
          <a:off x="9588500" y="122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19849</xdr:rowOff>
    </xdr:from>
    <xdr:ext cx="534377" cy="259045"/>
    <xdr:sp macro="" textlink="">
      <xdr:nvSpPr>
        <xdr:cNvPr id="429" name="テキスト ボックス 428"/>
        <xdr:cNvSpPr txBox="1"/>
      </xdr:nvSpPr>
      <xdr:spPr>
        <a:xfrm>
          <a:off x="9372111" y="120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10948</xdr:rowOff>
    </xdr:from>
    <xdr:to>
      <xdr:col>46</xdr:col>
      <xdr:colOff>38100</xdr:colOff>
      <xdr:row>76</xdr:row>
      <xdr:rowOff>112548</xdr:rowOff>
    </xdr:to>
    <xdr:sp macro="" textlink="">
      <xdr:nvSpPr>
        <xdr:cNvPr id="430" name="楕円 429"/>
        <xdr:cNvSpPr/>
      </xdr:nvSpPr>
      <xdr:spPr>
        <a:xfrm>
          <a:off x="8699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129074</xdr:rowOff>
    </xdr:from>
    <xdr:ext cx="469744" cy="259045"/>
    <xdr:sp macro="" textlink="">
      <xdr:nvSpPr>
        <xdr:cNvPr id="431" name="テキスト ボックス 430"/>
        <xdr:cNvSpPr txBox="1"/>
      </xdr:nvSpPr>
      <xdr:spPr>
        <a:xfrm>
          <a:off x="8515428" y="128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84237</xdr:rowOff>
    </xdr:from>
    <xdr:to>
      <xdr:col>41</xdr:col>
      <xdr:colOff>101600</xdr:colOff>
      <xdr:row>77</xdr:row>
      <xdr:rowOff>14387</xdr:rowOff>
    </xdr:to>
    <xdr:sp macro="" textlink="">
      <xdr:nvSpPr>
        <xdr:cNvPr id="432" name="楕円 431"/>
        <xdr:cNvSpPr/>
      </xdr:nvSpPr>
      <xdr:spPr>
        <a:xfrm>
          <a:off x="7810500" y="131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5514</xdr:rowOff>
    </xdr:from>
    <xdr:ext cx="469744" cy="259045"/>
    <xdr:sp macro="" textlink="">
      <xdr:nvSpPr>
        <xdr:cNvPr id="433" name="テキスト ボックス 432"/>
        <xdr:cNvSpPr txBox="1"/>
      </xdr:nvSpPr>
      <xdr:spPr>
        <a:xfrm>
          <a:off x="7626428" y="132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98365</xdr:rowOff>
    </xdr:from>
    <xdr:to>
      <xdr:col>36</xdr:col>
      <xdr:colOff>165100</xdr:colOff>
      <xdr:row>77</xdr:row>
      <xdr:rowOff>28515</xdr:rowOff>
    </xdr:to>
    <xdr:sp macro="" textlink="">
      <xdr:nvSpPr>
        <xdr:cNvPr id="434" name="楕円 433"/>
        <xdr:cNvSpPr/>
      </xdr:nvSpPr>
      <xdr:spPr>
        <a:xfrm>
          <a:off x="6921500" y="131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19642</xdr:rowOff>
    </xdr:from>
    <xdr:ext cx="469744" cy="259045"/>
    <xdr:sp macro="" textlink="">
      <xdr:nvSpPr>
        <xdr:cNvPr id="435" name="テキスト ボックス 434"/>
        <xdr:cNvSpPr txBox="1"/>
      </xdr:nvSpPr>
      <xdr:spPr>
        <a:xfrm>
          <a:off x="6737428" y="132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106877</xdr:rowOff>
    </xdr:from>
    <xdr:to>
      <xdr:col>54</xdr:col>
      <xdr:colOff>189865</xdr:colOff>
      <xdr:row>97</xdr:row>
      <xdr:rowOff>112534</xdr:rowOff>
    </xdr:to>
    <xdr:cxnSp macro="">
      <xdr:nvCxnSpPr>
        <xdr:cNvPr id="460" name="直線コネクタ 459"/>
        <xdr:cNvCxnSpPr/>
      </xdr:nvCxnSpPr>
      <xdr:spPr>
        <a:xfrm flipV="1">
          <a:off x="10475595" y="15708827"/>
          <a:ext cx="1270" cy="103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116361</xdr:rowOff>
    </xdr:from>
    <xdr:ext cx="534377" cy="259045"/>
    <xdr:sp macro="" textlink="">
      <xdr:nvSpPr>
        <xdr:cNvPr id="461" name="土木費最小値テキスト"/>
        <xdr:cNvSpPr txBox="1"/>
      </xdr:nvSpPr>
      <xdr:spPr>
        <a:xfrm>
          <a:off x="10528300"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112534</xdr:rowOff>
    </xdr:from>
    <xdr:to>
      <xdr:col>55</xdr:col>
      <xdr:colOff>88900</xdr:colOff>
      <xdr:row>97</xdr:row>
      <xdr:rowOff>112534</xdr:rowOff>
    </xdr:to>
    <xdr:cxnSp macro="">
      <xdr:nvCxnSpPr>
        <xdr:cNvPr id="462" name="直線コネクタ 461"/>
        <xdr:cNvCxnSpPr/>
      </xdr:nvCxnSpPr>
      <xdr:spPr>
        <a:xfrm>
          <a:off x="10388600" y="1674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53554</xdr:rowOff>
    </xdr:from>
    <xdr:ext cx="534377" cy="259045"/>
    <xdr:sp macro="" textlink="">
      <xdr:nvSpPr>
        <xdr:cNvPr id="463" name="土木費最大値テキスト"/>
        <xdr:cNvSpPr txBox="1"/>
      </xdr:nvSpPr>
      <xdr:spPr>
        <a:xfrm>
          <a:off x="10528300" y="154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106877</xdr:rowOff>
    </xdr:from>
    <xdr:to>
      <xdr:col>55</xdr:col>
      <xdr:colOff>88900</xdr:colOff>
      <xdr:row>91</xdr:row>
      <xdr:rowOff>106877</xdr:rowOff>
    </xdr:to>
    <xdr:cxnSp macro="">
      <xdr:nvCxnSpPr>
        <xdr:cNvPr id="464" name="直線コネクタ 463"/>
        <xdr:cNvCxnSpPr/>
      </xdr:nvCxnSpPr>
      <xdr:spPr>
        <a:xfrm>
          <a:off x="10388600" y="1570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68435</xdr:rowOff>
    </xdr:from>
    <xdr:to>
      <xdr:col>55</xdr:col>
      <xdr:colOff>0</xdr:colOff>
      <xdr:row>95</xdr:row>
      <xdr:rowOff>18084</xdr:rowOff>
    </xdr:to>
    <xdr:cxnSp macro="">
      <xdr:nvCxnSpPr>
        <xdr:cNvPr id="465" name="直線コネクタ 464"/>
        <xdr:cNvCxnSpPr/>
      </xdr:nvCxnSpPr>
      <xdr:spPr>
        <a:xfrm flipV="1">
          <a:off x="9639300" y="16184735"/>
          <a:ext cx="838200" cy="1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80642</xdr:rowOff>
    </xdr:from>
    <xdr:ext cx="534377" cy="259045"/>
    <xdr:sp macro="" textlink="">
      <xdr:nvSpPr>
        <xdr:cNvPr id="466" name="土木費平均値テキスト"/>
        <xdr:cNvSpPr txBox="1"/>
      </xdr:nvSpPr>
      <xdr:spPr>
        <a:xfrm>
          <a:off x="10528300" y="1619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102215</xdr:rowOff>
    </xdr:from>
    <xdr:to>
      <xdr:col>55</xdr:col>
      <xdr:colOff>50800</xdr:colOff>
      <xdr:row>95</xdr:row>
      <xdr:rowOff>32365</xdr:rowOff>
    </xdr:to>
    <xdr:sp macro="" textlink="">
      <xdr:nvSpPr>
        <xdr:cNvPr id="467" name="フローチャート: 判断 466"/>
        <xdr:cNvSpPr/>
      </xdr:nvSpPr>
      <xdr:spPr>
        <a:xfrm>
          <a:off x="10426700" y="162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18084</xdr:rowOff>
    </xdr:from>
    <xdr:to>
      <xdr:col>50</xdr:col>
      <xdr:colOff>114300</xdr:colOff>
      <xdr:row>96</xdr:row>
      <xdr:rowOff>70014</xdr:rowOff>
    </xdr:to>
    <xdr:cxnSp macro="">
      <xdr:nvCxnSpPr>
        <xdr:cNvPr id="468" name="直線コネクタ 467"/>
        <xdr:cNvCxnSpPr/>
      </xdr:nvCxnSpPr>
      <xdr:spPr>
        <a:xfrm flipV="1">
          <a:off x="8750300" y="16305834"/>
          <a:ext cx="889000" cy="2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90139</xdr:rowOff>
    </xdr:from>
    <xdr:to>
      <xdr:col>50</xdr:col>
      <xdr:colOff>165100</xdr:colOff>
      <xdr:row>96</xdr:row>
      <xdr:rowOff>20289</xdr:rowOff>
    </xdr:to>
    <xdr:sp macro="" textlink="">
      <xdr:nvSpPr>
        <xdr:cNvPr id="469" name="フローチャート: 判断 468"/>
        <xdr:cNvSpPr/>
      </xdr:nvSpPr>
      <xdr:spPr>
        <a:xfrm>
          <a:off x="9588500" y="163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11416</xdr:rowOff>
    </xdr:from>
    <xdr:ext cx="534377" cy="259045"/>
    <xdr:sp macro="" textlink="">
      <xdr:nvSpPr>
        <xdr:cNvPr id="470" name="テキスト ボックス 469"/>
        <xdr:cNvSpPr txBox="1"/>
      </xdr:nvSpPr>
      <xdr:spPr>
        <a:xfrm>
          <a:off x="9372111" y="164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70014</xdr:rowOff>
    </xdr:from>
    <xdr:to>
      <xdr:col>45</xdr:col>
      <xdr:colOff>177800</xdr:colOff>
      <xdr:row>96</xdr:row>
      <xdr:rowOff>85637</xdr:rowOff>
    </xdr:to>
    <xdr:cxnSp macro="">
      <xdr:nvCxnSpPr>
        <xdr:cNvPr id="471" name="直線コネクタ 470"/>
        <xdr:cNvCxnSpPr/>
      </xdr:nvCxnSpPr>
      <xdr:spPr>
        <a:xfrm flipV="1">
          <a:off x="7861300" y="16529214"/>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116008</xdr:rowOff>
    </xdr:from>
    <xdr:to>
      <xdr:col>46</xdr:col>
      <xdr:colOff>38100</xdr:colOff>
      <xdr:row>96</xdr:row>
      <xdr:rowOff>46158</xdr:rowOff>
    </xdr:to>
    <xdr:sp macro="" textlink="">
      <xdr:nvSpPr>
        <xdr:cNvPr id="472" name="フローチャート: 判断 471"/>
        <xdr:cNvSpPr/>
      </xdr:nvSpPr>
      <xdr:spPr>
        <a:xfrm>
          <a:off x="8699500" y="164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62685</xdr:rowOff>
    </xdr:from>
    <xdr:ext cx="534377" cy="259045"/>
    <xdr:sp macro="" textlink="">
      <xdr:nvSpPr>
        <xdr:cNvPr id="473" name="テキスト ボックス 472"/>
        <xdr:cNvSpPr txBox="1"/>
      </xdr:nvSpPr>
      <xdr:spPr>
        <a:xfrm>
          <a:off x="8483111" y="161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164275</xdr:rowOff>
    </xdr:from>
    <xdr:to>
      <xdr:col>41</xdr:col>
      <xdr:colOff>50800</xdr:colOff>
      <xdr:row>96</xdr:row>
      <xdr:rowOff>85637</xdr:rowOff>
    </xdr:to>
    <xdr:cxnSp macro="">
      <xdr:nvCxnSpPr>
        <xdr:cNvPr id="474" name="直線コネクタ 473"/>
        <xdr:cNvCxnSpPr/>
      </xdr:nvCxnSpPr>
      <xdr:spPr>
        <a:xfrm>
          <a:off x="6972300" y="16452025"/>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155918</xdr:rowOff>
    </xdr:from>
    <xdr:to>
      <xdr:col>41</xdr:col>
      <xdr:colOff>101600</xdr:colOff>
      <xdr:row>96</xdr:row>
      <xdr:rowOff>86068</xdr:rowOff>
    </xdr:to>
    <xdr:sp macro="" textlink="">
      <xdr:nvSpPr>
        <xdr:cNvPr id="475" name="フローチャート: 判断 474"/>
        <xdr:cNvSpPr/>
      </xdr:nvSpPr>
      <xdr:spPr>
        <a:xfrm>
          <a:off x="7810500" y="1644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102595</xdr:rowOff>
    </xdr:from>
    <xdr:ext cx="534377" cy="259045"/>
    <xdr:sp macro="" textlink="">
      <xdr:nvSpPr>
        <xdr:cNvPr id="476" name="テキスト ボックス 475"/>
        <xdr:cNvSpPr txBox="1"/>
      </xdr:nvSpPr>
      <xdr:spPr>
        <a:xfrm>
          <a:off x="7594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47543</xdr:rowOff>
    </xdr:from>
    <xdr:to>
      <xdr:col>36</xdr:col>
      <xdr:colOff>165100</xdr:colOff>
      <xdr:row>96</xdr:row>
      <xdr:rowOff>149143</xdr:rowOff>
    </xdr:to>
    <xdr:sp macro="" textlink="">
      <xdr:nvSpPr>
        <xdr:cNvPr id="477" name="フローチャート: 判断 476"/>
        <xdr:cNvSpPr/>
      </xdr:nvSpPr>
      <xdr:spPr>
        <a:xfrm>
          <a:off x="6921500" y="165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140270</xdr:rowOff>
    </xdr:from>
    <xdr:ext cx="534377" cy="259045"/>
    <xdr:sp macro="" textlink="">
      <xdr:nvSpPr>
        <xdr:cNvPr id="478" name="テキスト ボックス 477"/>
        <xdr:cNvSpPr txBox="1"/>
      </xdr:nvSpPr>
      <xdr:spPr>
        <a:xfrm>
          <a:off x="6705111" y="165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17635</xdr:rowOff>
    </xdr:from>
    <xdr:to>
      <xdr:col>55</xdr:col>
      <xdr:colOff>50800</xdr:colOff>
      <xdr:row>94</xdr:row>
      <xdr:rowOff>119235</xdr:rowOff>
    </xdr:to>
    <xdr:sp macro="" textlink="">
      <xdr:nvSpPr>
        <xdr:cNvPr id="484" name="楕円 483"/>
        <xdr:cNvSpPr/>
      </xdr:nvSpPr>
      <xdr:spPr>
        <a:xfrm>
          <a:off x="10426700" y="161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40512</xdr:rowOff>
    </xdr:from>
    <xdr:ext cx="534377" cy="259045"/>
    <xdr:sp macro="" textlink="">
      <xdr:nvSpPr>
        <xdr:cNvPr id="485" name="土木費該当値テキスト"/>
        <xdr:cNvSpPr txBox="1"/>
      </xdr:nvSpPr>
      <xdr:spPr>
        <a:xfrm>
          <a:off x="10528300" y="15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138734</xdr:rowOff>
    </xdr:from>
    <xdr:to>
      <xdr:col>50</xdr:col>
      <xdr:colOff>165100</xdr:colOff>
      <xdr:row>95</xdr:row>
      <xdr:rowOff>68884</xdr:rowOff>
    </xdr:to>
    <xdr:sp macro="" textlink="">
      <xdr:nvSpPr>
        <xdr:cNvPr id="486" name="楕円 485"/>
        <xdr:cNvSpPr/>
      </xdr:nvSpPr>
      <xdr:spPr>
        <a:xfrm>
          <a:off x="9588500" y="162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85411</xdr:rowOff>
    </xdr:from>
    <xdr:ext cx="534377" cy="259045"/>
    <xdr:sp macro="" textlink="">
      <xdr:nvSpPr>
        <xdr:cNvPr id="487" name="テキスト ボックス 486"/>
        <xdr:cNvSpPr txBox="1"/>
      </xdr:nvSpPr>
      <xdr:spPr>
        <a:xfrm>
          <a:off x="9372111" y="160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19214</xdr:rowOff>
    </xdr:from>
    <xdr:to>
      <xdr:col>46</xdr:col>
      <xdr:colOff>38100</xdr:colOff>
      <xdr:row>96</xdr:row>
      <xdr:rowOff>120814</xdr:rowOff>
    </xdr:to>
    <xdr:sp macro="" textlink="">
      <xdr:nvSpPr>
        <xdr:cNvPr id="488" name="楕円 487"/>
        <xdr:cNvSpPr/>
      </xdr:nvSpPr>
      <xdr:spPr>
        <a:xfrm>
          <a:off x="8699500" y="164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111941</xdr:rowOff>
    </xdr:from>
    <xdr:ext cx="534377" cy="259045"/>
    <xdr:sp macro="" textlink="">
      <xdr:nvSpPr>
        <xdr:cNvPr id="489" name="テキスト ボックス 488"/>
        <xdr:cNvSpPr txBox="1"/>
      </xdr:nvSpPr>
      <xdr:spPr>
        <a:xfrm>
          <a:off x="8483111" y="165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34837</xdr:rowOff>
    </xdr:from>
    <xdr:to>
      <xdr:col>41</xdr:col>
      <xdr:colOff>101600</xdr:colOff>
      <xdr:row>96</xdr:row>
      <xdr:rowOff>136437</xdr:rowOff>
    </xdr:to>
    <xdr:sp macro="" textlink="">
      <xdr:nvSpPr>
        <xdr:cNvPr id="490" name="楕円 489"/>
        <xdr:cNvSpPr/>
      </xdr:nvSpPr>
      <xdr:spPr>
        <a:xfrm>
          <a:off x="7810500" y="16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127564</xdr:rowOff>
    </xdr:from>
    <xdr:ext cx="534377" cy="259045"/>
    <xdr:sp macro="" textlink="">
      <xdr:nvSpPr>
        <xdr:cNvPr id="491" name="テキスト ボックス 490"/>
        <xdr:cNvSpPr txBox="1"/>
      </xdr:nvSpPr>
      <xdr:spPr>
        <a:xfrm>
          <a:off x="7594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113475</xdr:rowOff>
    </xdr:from>
    <xdr:to>
      <xdr:col>36</xdr:col>
      <xdr:colOff>165100</xdr:colOff>
      <xdr:row>96</xdr:row>
      <xdr:rowOff>43625</xdr:rowOff>
    </xdr:to>
    <xdr:sp macro="" textlink="">
      <xdr:nvSpPr>
        <xdr:cNvPr id="492" name="楕円 491"/>
        <xdr:cNvSpPr/>
      </xdr:nvSpPr>
      <xdr:spPr>
        <a:xfrm>
          <a:off x="6921500" y="164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60152</xdr:rowOff>
    </xdr:from>
    <xdr:ext cx="534377" cy="259045"/>
    <xdr:sp macro="" textlink="">
      <xdr:nvSpPr>
        <xdr:cNvPr id="493" name="テキスト ボックス 492"/>
        <xdr:cNvSpPr txBox="1"/>
      </xdr:nvSpPr>
      <xdr:spPr>
        <a:xfrm>
          <a:off x="6705111" y="161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77064</xdr:rowOff>
    </xdr:from>
    <xdr:to>
      <xdr:col>85</xdr:col>
      <xdr:colOff>126364</xdr:colOff>
      <xdr:row>38</xdr:row>
      <xdr:rowOff>45778</xdr:rowOff>
    </xdr:to>
    <xdr:cxnSp macro="">
      <xdr:nvCxnSpPr>
        <xdr:cNvPr id="520" name="直線コネクタ 519"/>
        <xdr:cNvCxnSpPr/>
      </xdr:nvCxnSpPr>
      <xdr:spPr>
        <a:xfrm flipV="1">
          <a:off x="16317595" y="5392014"/>
          <a:ext cx="1269" cy="116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49605</xdr:rowOff>
    </xdr:from>
    <xdr:ext cx="534377" cy="259045"/>
    <xdr:sp macro="" textlink="">
      <xdr:nvSpPr>
        <xdr:cNvPr id="521" name="消防費最小値テキスト"/>
        <xdr:cNvSpPr txBox="1"/>
      </xdr:nvSpPr>
      <xdr:spPr>
        <a:xfrm>
          <a:off x="16370300" y="65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45778</xdr:rowOff>
    </xdr:from>
    <xdr:to>
      <xdr:col>86</xdr:col>
      <xdr:colOff>25400</xdr:colOff>
      <xdr:row>38</xdr:row>
      <xdr:rowOff>45778</xdr:rowOff>
    </xdr:to>
    <xdr:cxnSp macro="">
      <xdr:nvCxnSpPr>
        <xdr:cNvPr id="522" name="直線コネクタ 521"/>
        <xdr:cNvCxnSpPr/>
      </xdr:nvCxnSpPr>
      <xdr:spPr>
        <a:xfrm>
          <a:off x="16230600" y="656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23741</xdr:rowOff>
    </xdr:from>
    <xdr:ext cx="534377" cy="259045"/>
    <xdr:sp macro="" textlink="">
      <xdr:nvSpPr>
        <xdr:cNvPr id="523" name="消防費最大値テキスト"/>
        <xdr:cNvSpPr txBox="1"/>
      </xdr:nvSpPr>
      <xdr:spPr>
        <a:xfrm>
          <a:off x="16370300" y="51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52,668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77064</xdr:rowOff>
    </xdr:from>
    <xdr:to>
      <xdr:col>86</xdr:col>
      <xdr:colOff>25400</xdr:colOff>
      <xdr:row>31</xdr:row>
      <xdr:rowOff>77064</xdr:rowOff>
    </xdr:to>
    <xdr:cxnSp macro="">
      <xdr:nvCxnSpPr>
        <xdr:cNvPr id="524" name="直線コネクタ 523"/>
        <xdr:cNvCxnSpPr/>
      </xdr:nvCxnSpPr>
      <xdr:spPr>
        <a:xfrm>
          <a:off x="16230600" y="539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118669</xdr:rowOff>
    </xdr:from>
    <xdr:to>
      <xdr:col>85</xdr:col>
      <xdr:colOff>127000</xdr:colOff>
      <xdr:row>36</xdr:row>
      <xdr:rowOff>105247</xdr:rowOff>
    </xdr:to>
    <xdr:cxnSp macro="">
      <xdr:nvCxnSpPr>
        <xdr:cNvPr id="525" name="直線コネクタ 524"/>
        <xdr:cNvCxnSpPr/>
      </xdr:nvCxnSpPr>
      <xdr:spPr>
        <a:xfrm>
          <a:off x="15481300" y="5262169"/>
          <a:ext cx="838200" cy="10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131273</xdr:rowOff>
    </xdr:from>
    <xdr:ext cx="534377" cy="259045"/>
    <xdr:sp macro="" textlink="">
      <xdr:nvSpPr>
        <xdr:cNvPr id="526" name="消防費平均値テキスト"/>
        <xdr:cNvSpPr txBox="1"/>
      </xdr:nvSpPr>
      <xdr:spPr>
        <a:xfrm>
          <a:off x="16370300" y="5960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108396</xdr:rowOff>
    </xdr:from>
    <xdr:to>
      <xdr:col>85</xdr:col>
      <xdr:colOff>177800</xdr:colOff>
      <xdr:row>36</xdr:row>
      <xdr:rowOff>38546</xdr:rowOff>
    </xdr:to>
    <xdr:sp macro="" textlink="">
      <xdr:nvSpPr>
        <xdr:cNvPr id="527" name="フローチャート: 判断 526"/>
        <xdr:cNvSpPr/>
      </xdr:nvSpPr>
      <xdr:spPr>
        <a:xfrm>
          <a:off x="16268700" y="610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118669</xdr:rowOff>
    </xdr:from>
    <xdr:to>
      <xdr:col>81</xdr:col>
      <xdr:colOff>50800</xdr:colOff>
      <xdr:row>34</xdr:row>
      <xdr:rowOff>153220</xdr:rowOff>
    </xdr:to>
    <xdr:cxnSp macro="">
      <xdr:nvCxnSpPr>
        <xdr:cNvPr id="528" name="直線コネクタ 527"/>
        <xdr:cNvCxnSpPr/>
      </xdr:nvCxnSpPr>
      <xdr:spPr>
        <a:xfrm flipV="1">
          <a:off x="14592300" y="5262169"/>
          <a:ext cx="889000" cy="7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133281</xdr:rowOff>
    </xdr:from>
    <xdr:to>
      <xdr:col>81</xdr:col>
      <xdr:colOff>101600</xdr:colOff>
      <xdr:row>35</xdr:row>
      <xdr:rowOff>63431</xdr:rowOff>
    </xdr:to>
    <xdr:sp macro="" textlink="">
      <xdr:nvSpPr>
        <xdr:cNvPr id="529" name="フローチャート: 判断 528"/>
        <xdr:cNvSpPr/>
      </xdr:nvSpPr>
      <xdr:spPr>
        <a:xfrm>
          <a:off x="154305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54558</xdr:rowOff>
    </xdr:from>
    <xdr:ext cx="534377" cy="259045"/>
    <xdr:sp macro="" textlink="">
      <xdr:nvSpPr>
        <xdr:cNvPr id="530" name="テキスト ボックス 529"/>
        <xdr:cNvSpPr txBox="1"/>
      </xdr:nvSpPr>
      <xdr:spPr>
        <a:xfrm>
          <a:off x="15214111" y="60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153220</xdr:rowOff>
    </xdr:from>
    <xdr:to>
      <xdr:col>76</xdr:col>
      <xdr:colOff>114300</xdr:colOff>
      <xdr:row>35</xdr:row>
      <xdr:rowOff>150607</xdr:rowOff>
    </xdr:to>
    <xdr:cxnSp macro="">
      <xdr:nvCxnSpPr>
        <xdr:cNvPr id="531" name="直線コネクタ 530"/>
        <xdr:cNvCxnSpPr/>
      </xdr:nvCxnSpPr>
      <xdr:spPr>
        <a:xfrm flipV="1">
          <a:off x="13703300" y="598252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50724</xdr:rowOff>
    </xdr:from>
    <xdr:to>
      <xdr:col>76</xdr:col>
      <xdr:colOff>165100</xdr:colOff>
      <xdr:row>36</xdr:row>
      <xdr:rowOff>152324</xdr:rowOff>
    </xdr:to>
    <xdr:sp macro="" textlink="">
      <xdr:nvSpPr>
        <xdr:cNvPr id="532" name="フローチャート: 判断 531"/>
        <xdr:cNvSpPr/>
      </xdr:nvSpPr>
      <xdr:spPr>
        <a:xfrm>
          <a:off x="1454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143451</xdr:rowOff>
    </xdr:from>
    <xdr:ext cx="534377" cy="259045"/>
    <xdr:sp macro="" textlink="">
      <xdr:nvSpPr>
        <xdr:cNvPr id="533" name="テキスト ボックス 532"/>
        <xdr:cNvSpPr txBox="1"/>
      </xdr:nvSpPr>
      <xdr:spPr>
        <a:xfrm>
          <a:off x="14325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150607</xdr:rowOff>
    </xdr:from>
    <xdr:to>
      <xdr:col>71</xdr:col>
      <xdr:colOff>177800</xdr:colOff>
      <xdr:row>36</xdr:row>
      <xdr:rowOff>76607</xdr:rowOff>
    </xdr:to>
    <xdr:cxnSp macro="">
      <xdr:nvCxnSpPr>
        <xdr:cNvPr id="534" name="直線コネクタ 533"/>
        <xdr:cNvCxnSpPr/>
      </xdr:nvCxnSpPr>
      <xdr:spPr>
        <a:xfrm flipV="1">
          <a:off x="12814300" y="6151357"/>
          <a:ext cx="889000" cy="9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98109</xdr:rowOff>
    </xdr:from>
    <xdr:to>
      <xdr:col>72</xdr:col>
      <xdr:colOff>38100</xdr:colOff>
      <xdr:row>37</xdr:row>
      <xdr:rowOff>28259</xdr:rowOff>
    </xdr:to>
    <xdr:sp macro="" textlink="">
      <xdr:nvSpPr>
        <xdr:cNvPr id="535" name="フローチャート: 判断 534"/>
        <xdr:cNvSpPr/>
      </xdr:nvSpPr>
      <xdr:spPr>
        <a:xfrm>
          <a:off x="13652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19386</xdr:rowOff>
    </xdr:from>
    <xdr:ext cx="534377" cy="259045"/>
    <xdr:sp macro="" textlink="">
      <xdr:nvSpPr>
        <xdr:cNvPr id="536" name="テキスト ボックス 535"/>
        <xdr:cNvSpPr txBox="1"/>
      </xdr:nvSpPr>
      <xdr:spPr>
        <a:xfrm>
          <a:off x="13436111" y="63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165122</xdr:rowOff>
    </xdr:from>
    <xdr:to>
      <xdr:col>67</xdr:col>
      <xdr:colOff>101600</xdr:colOff>
      <xdr:row>36</xdr:row>
      <xdr:rowOff>95272</xdr:rowOff>
    </xdr:to>
    <xdr:sp macro="" textlink="">
      <xdr:nvSpPr>
        <xdr:cNvPr id="537" name="フローチャート: 判断 536"/>
        <xdr:cNvSpPr/>
      </xdr:nvSpPr>
      <xdr:spPr>
        <a:xfrm>
          <a:off x="12763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111799</xdr:rowOff>
    </xdr:from>
    <xdr:ext cx="534377" cy="259045"/>
    <xdr:sp macro="" textlink="">
      <xdr:nvSpPr>
        <xdr:cNvPr id="538" name="テキスト ボックス 537"/>
        <xdr:cNvSpPr txBox="1"/>
      </xdr:nvSpPr>
      <xdr:spPr>
        <a:xfrm>
          <a:off x="12547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54447</xdr:rowOff>
    </xdr:from>
    <xdr:to>
      <xdr:col>85</xdr:col>
      <xdr:colOff>177800</xdr:colOff>
      <xdr:row>36</xdr:row>
      <xdr:rowOff>156047</xdr:rowOff>
    </xdr:to>
    <xdr:sp macro="" textlink="">
      <xdr:nvSpPr>
        <xdr:cNvPr id="544" name="楕円 543"/>
        <xdr:cNvSpPr/>
      </xdr:nvSpPr>
      <xdr:spPr>
        <a:xfrm>
          <a:off x="16268700" y="62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32874</xdr:rowOff>
    </xdr:from>
    <xdr:ext cx="534377" cy="259045"/>
    <xdr:sp macro="" textlink="">
      <xdr:nvSpPr>
        <xdr:cNvPr id="545" name="消防費該当値テキスト"/>
        <xdr:cNvSpPr txBox="1"/>
      </xdr:nvSpPr>
      <xdr:spPr>
        <a:xfrm>
          <a:off x="16370300" y="6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67869</xdr:rowOff>
    </xdr:from>
    <xdr:to>
      <xdr:col>81</xdr:col>
      <xdr:colOff>101600</xdr:colOff>
      <xdr:row>30</xdr:row>
      <xdr:rowOff>169469</xdr:rowOff>
    </xdr:to>
    <xdr:sp macro="" textlink="">
      <xdr:nvSpPr>
        <xdr:cNvPr id="546" name="楕円 545"/>
        <xdr:cNvSpPr/>
      </xdr:nvSpPr>
      <xdr:spPr>
        <a:xfrm>
          <a:off x="15430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14546</xdr:rowOff>
    </xdr:from>
    <xdr:ext cx="534377" cy="259045"/>
    <xdr:sp macro="" textlink="">
      <xdr:nvSpPr>
        <xdr:cNvPr id="547" name="テキスト ボックス 546"/>
        <xdr:cNvSpPr txBox="1"/>
      </xdr:nvSpPr>
      <xdr:spPr>
        <a:xfrm>
          <a:off x="15214111" y="49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102420</xdr:rowOff>
    </xdr:from>
    <xdr:to>
      <xdr:col>76</xdr:col>
      <xdr:colOff>165100</xdr:colOff>
      <xdr:row>35</xdr:row>
      <xdr:rowOff>32570</xdr:rowOff>
    </xdr:to>
    <xdr:sp macro="" textlink="">
      <xdr:nvSpPr>
        <xdr:cNvPr id="548" name="楕円 547"/>
        <xdr:cNvSpPr/>
      </xdr:nvSpPr>
      <xdr:spPr>
        <a:xfrm>
          <a:off x="14541500" y="59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49097</xdr:rowOff>
    </xdr:from>
    <xdr:ext cx="534377" cy="259045"/>
    <xdr:sp macro="" textlink="">
      <xdr:nvSpPr>
        <xdr:cNvPr id="549" name="テキスト ボックス 548"/>
        <xdr:cNvSpPr txBox="1"/>
      </xdr:nvSpPr>
      <xdr:spPr>
        <a:xfrm>
          <a:off x="14325111" y="57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99807</xdr:rowOff>
    </xdr:from>
    <xdr:to>
      <xdr:col>72</xdr:col>
      <xdr:colOff>38100</xdr:colOff>
      <xdr:row>36</xdr:row>
      <xdr:rowOff>29957</xdr:rowOff>
    </xdr:to>
    <xdr:sp macro="" textlink="">
      <xdr:nvSpPr>
        <xdr:cNvPr id="550" name="楕円 549"/>
        <xdr:cNvSpPr/>
      </xdr:nvSpPr>
      <xdr:spPr>
        <a:xfrm>
          <a:off x="13652500" y="6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46484</xdr:rowOff>
    </xdr:from>
    <xdr:ext cx="534377" cy="259045"/>
    <xdr:sp macro="" textlink="">
      <xdr:nvSpPr>
        <xdr:cNvPr id="551" name="テキスト ボックス 550"/>
        <xdr:cNvSpPr txBox="1"/>
      </xdr:nvSpPr>
      <xdr:spPr>
        <a:xfrm>
          <a:off x="13436111" y="58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25807</xdr:rowOff>
    </xdr:from>
    <xdr:to>
      <xdr:col>67</xdr:col>
      <xdr:colOff>101600</xdr:colOff>
      <xdr:row>36</xdr:row>
      <xdr:rowOff>127407</xdr:rowOff>
    </xdr:to>
    <xdr:sp macro="" textlink="">
      <xdr:nvSpPr>
        <xdr:cNvPr id="552" name="楕円 551"/>
        <xdr:cNvSpPr/>
      </xdr:nvSpPr>
      <xdr:spPr>
        <a:xfrm>
          <a:off x="12763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118534</xdr:rowOff>
    </xdr:from>
    <xdr:ext cx="534377" cy="259045"/>
    <xdr:sp macro="" textlink="">
      <xdr:nvSpPr>
        <xdr:cNvPr id="553" name="テキスト ボックス 552"/>
        <xdr:cNvSpPr txBox="1"/>
      </xdr:nvSpPr>
      <xdr:spPr>
        <a:xfrm>
          <a:off x="12547111" y="62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77978</xdr:rowOff>
    </xdr:from>
    <xdr:to>
      <xdr:col>85</xdr:col>
      <xdr:colOff>126364</xdr:colOff>
      <xdr:row>59</xdr:row>
      <xdr:rowOff>59507</xdr:rowOff>
    </xdr:to>
    <xdr:cxnSp macro="">
      <xdr:nvCxnSpPr>
        <xdr:cNvPr id="576" name="直線コネクタ 575"/>
        <xdr:cNvCxnSpPr/>
      </xdr:nvCxnSpPr>
      <xdr:spPr>
        <a:xfrm flipV="1">
          <a:off x="16317595" y="8821928"/>
          <a:ext cx="1269" cy="135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63334</xdr:rowOff>
    </xdr:from>
    <xdr:ext cx="534377" cy="259045"/>
    <xdr:sp macro="" textlink="">
      <xdr:nvSpPr>
        <xdr:cNvPr id="577" name="教育費最小値テキスト"/>
        <xdr:cNvSpPr txBox="1"/>
      </xdr:nvSpPr>
      <xdr:spPr>
        <a:xfrm>
          <a:off x="16370300" y="101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59507</xdr:rowOff>
    </xdr:from>
    <xdr:to>
      <xdr:col>86</xdr:col>
      <xdr:colOff>25400</xdr:colOff>
      <xdr:row>59</xdr:row>
      <xdr:rowOff>59507</xdr:rowOff>
    </xdr:to>
    <xdr:cxnSp macro="">
      <xdr:nvCxnSpPr>
        <xdr:cNvPr id="578" name="直線コネクタ 577"/>
        <xdr:cNvCxnSpPr/>
      </xdr:nvCxnSpPr>
      <xdr:spPr>
        <a:xfrm>
          <a:off x="16230600" y="101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24655</xdr:rowOff>
    </xdr:from>
    <xdr:ext cx="534377" cy="259045"/>
    <xdr:sp macro="" textlink="">
      <xdr:nvSpPr>
        <xdr:cNvPr id="579" name="教育費最大値テキスト"/>
        <xdr:cNvSpPr txBox="1"/>
      </xdr:nvSpPr>
      <xdr:spPr>
        <a:xfrm>
          <a:off x="16370300" y="85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67,600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77978</xdr:rowOff>
    </xdr:from>
    <xdr:to>
      <xdr:col>86</xdr:col>
      <xdr:colOff>25400</xdr:colOff>
      <xdr:row>51</xdr:row>
      <xdr:rowOff>77978</xdr:rowOff>
    </xdr:to>
    <xdr:cxnSp macro="">
      <xdr:nvCxnSpPr>
        <xdr:cNvPr id="580" name="直線コネクタ 579"/>
        <xdr:cNvCxnSpPr/>
      </xdr:nvCxnSpPr>
      <xdr:spPr>
        <a:xfrm>
          <a:off x="16230600" y="882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140112</xdr:rowOff>
    </xdr:from>
    <xdr:to>
      <xdr:col>85</xdr:col>
      <xdr:colOff>127000</xdr:colOff>
      <xdr:row>58</xdr:row>
      <xdr:rowOff>13193</xdr:rowOff>
    </xdr:to>
    <xdr:cxnSp macro="">
      <xdr:nvCxnSpPr>
        <xdr:cNvPr id="581" name="直線コネクタ 580"/>
        <xdr:cNvCxnSpPr/>
      </xdr:nvCxnSpPr>
      <xdr:spPr>
        <a:xfrm>
          <a:off x="15481300" y="9569862"/>
          <a:ext cx="838200" cy="38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125996</xdr:rowOff>
    </xdr:from>
    <xdr:ext cx="534377" cy="259045"/>
    <xdr:sp macro="" textlink="">
      <xdr:nvSpPr>
        <xdr:cNvPr id="582" name="教育費平均値テキスト"/>
        <xdr:cNvSpPr txBox="1"/>
      </xdr:nvSpPr>
      <xdr:spPr>
        <a:xfrm>
          <a:off x="16370300" y="9384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103119</xdr:rowOff>
    </xdr:from>
    <xdr:to>
      <xdr:col>85</xdr:col>
      <xdr:colOff>177800</xdr:colOff>
      <xdr:row>56</xdr:row>
      <xdr:rowOff>33269</xdr:rowOff>
    </xdr:to>
    <xdr:sp macro="" textlink="">
      <xdr:nvSpPr>
        <xdr:cNvPr id="583" name="フローチャート: 判断 582"/>
        <xdr:cNvSpPr/>
      </xdr:nvSpPr>
      <xdr:spPr>
        <a:xfrm>
          <a:off x="16268700" y="953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140112</xdr:rowOff>
    </xdr:from>
    <xdr:to>
      <xdr:col>81</xdr:col>
      <xdr:colOff>50800</xdr:colOff>
      <xdr:row>56</xdr:row>
      <xdr:rowOff>32578</xdr:rowOff>
    </xdr:to>
    <xdr:cxnSp macro="">
      <xdr:nvCxnSpPr>
        <xdr:cNvPr id="584" name="直線コネクタ 583"/>
        <xdr:cNvCxnSpPr/>
      </xdr:nvCxnSpPr>
      <xdr:spPr>
        <a:xfrm flipV="1">
          <a:off x="14592300" y="9569862"/>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72669</xdr:rowOff>
    </xdr:from>
    <xdr:to>
      <xdr:col>81</xdr:col>
      <xdr:colOff>101600</xdr:colOff>
      <xdr:row>54</xdr:row>
      <xdr:rowOff>2819</xdr:rowOff>
    </xdr:to>
    <xdr:sp macro="" textlink="">
      <xdr:nvSpPr>
        <xdr:cNvPr id="585" name="フローチャート: 判断 584"/>
        <xdr:cNvSpPr/>
      </xdr:nvSpPr>
      <xdr:spPr>
        <a:xfrm>
          <a:off x="15430500" y="915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19346</xdr:rowOff>
    </xdr:from>
    <xdr:ext cx="534377" cy="259045"/>
    <xdr:sp macro="" textlink="">
      <xdr:nvSpPr>
        <xdr:cNvPr id="586" name="テキスト ボックス 585"/>
        <xdr:cNvSpPr txBox="1"/>
      </xdr:nvSpPr>
      <xdr:spPr>
        <a:xfrm>
          <a:off x="15214111" y="89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32578</xdr:rowOff>
    </xdr:from>
    <xdr:to>
      <xdr:col>76</xdr:col>
      <xdr:colOff>114300</xdr:colOff>
      <xdr:row>57</xdr:row>
      <xdr:rowOff>159679</xdr:rowOff>
    </xdr:to>
    <xdr:cxnSp macro="">
      <xdr:nvCxnSpPr>
        <xdr:cNvPr id="587" name="直線コネクタ 586"/>
        <xdr:cNvCxnSpPr/>
      </xdr:nvCxnSpPr>
      <xdr:spPr>
        <a:xfrm flipV="1">
          <a:off x="13703300" y="9633778"/>
          <a:ext cx="889000" cy="2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47752</xdr:rowOff>
    </xdr:from>
    <xdr:to>
      <xdr:col>76</xdr:col>
      <xdr:colOff>165100</xdr:colOff>
      <xdr:row>53</xdr:row>
      <xdr:rowOff>149352</xdr:rowOff>
    </xdr:to>
    <xdr:sp macro="" textlink="">
      <xdr:nvSpPr>
        <xdr:cNvPr id="588" name="フローチャート: 判断 587"/>
        <xdr:cNvSpPr/>
      </xdr:nvSpPr>
      <xdr:spPr>
        <a:xfrm>
          <a:off x="14541500" y="91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165879</xdr:rowOff>
    </xdr:from>
    <xdr:ext cx="534377" cy="259045"/>
    <xdr:sp macro="" textlink="">
      <xdr:nvSpPr>
        <xdr:cNvPr id="589" name="テキスト ボックス 588"/>
        <xdr:cNvSpPr txBox="1"/>
      </xdr:nvSpPr>
      <xdr:spPr>
        <a:xfrm>
          <a:off x="14325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159679</xdr:rowOff>
    </xdr:from>
    <xdr:to>
      <xdr:col>71</xdr:col>
      <xdr:colOff>177800</xdr:colOff>
      <xdr:row>57</xdr:row>
      <xdr:rowOff>159725</xdr:rowOff>
    </xdr:to>
    <xdr:cxnSp macro="">
      <xdr:nvCxnSpPr>
        <xdr:cNvPr id="590" name="直線コネクタ 589"/>
        <xdr:cNvCxnSpPr/>
      </xdr:nvCxnSpPr>
      <xdr:spPr>
        <a:xfrm flipV="1">
          <a:off x="12814300" y="99323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54518</xdr:rowOff>
    </xdr:from>
    <xdr:to>
      <xdr:col>72</xdr:col>
      <xdr:colOff>38100</xdr:colOff>
      <xdr:row>55</xdr:row>
      <xdr:rowOff>156118</xdr:rowOff>
    </xdr:to>
    <xdr:sp macro="" textlink="">
      <xdr:nvSpPr>
        <xdr:cNvPr id="591" name="フローチャート: 判断 590"/>
        <xdr:cNvSpPr/>
      </xdr:nvSpPr>
      <xdr:spPr>
        <a:xfrm>
          <a:off x="136525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1195</xdr:rowOff>
    </xdr:from>
    <xdr:ext cx="534377" cy="259045"/>
    <xdr:sp macro="" textlink="">
      <xdr:nvSpPr>
        <xdr:cNvPr id="592" name="テキスト ボックス 591"/>
        <xdr:cNvSpPr txBox="1"/>
      </xdr:nvSpPr>
      <xdr:spPr>
        <a:xfrm>
          <a:off x="13436111" y="9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150347</xdr:rowOff>
    </xdr:from>
    <xdr:to>
      <xdr:col>67</xdr:col>
      <xdr:colOff>101600</xdr:colOff>
      <xdr:row>56</xdr:row>
      <xdr:rowOff>80497</xdr:rowOff>
    </xdr:to>
    <xdr:sp macro="" textlink="">
      <xdr:nvSpPr>
        <xdr:cNvPr id="593" name="フローチャート: 判断 592"/>
        <xdr:cNvSpPr/>
      </xdr:nvSpPr>
      <xdr:spPr>
        <a:xfrm>
          <a:off x="12763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97024</xdr:rowOff>
    </xdr:from>
    <xdr:ext cx="534377" cy="259045"/>
    <xdr:sp macro="" textlink="">
      <xdr:nvSpPr>
        <xdr:cNvPr id="594" name="テキスト ボックス 593"/>
        <xdr:cNvSpPr txBox="1"/>
      </xdr:nvSpPr>
      <xdr:spPr>
        <a:xfrm>
          <a:off x="12547111" y="93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133843</xdr:rowOff>
    </xdr:from>
    <xdr:to>
      <xdr:col>85</xdr:col>
      <xdr:colOff>177800</xdr:colOff>
      <xdr:row>58</xdr:row>
      <xdr:rowOff>63993</xdr:rowOff>
    </xdr:to>
    <xdr:sp macro="" textlink="">
      <xdr:nvSpPr>
        <xdr:cNvPr id="600" name="楕円 599"/>
        <xdr:cNvSpPr/>
      </xdr:nvSpPr>
      <xdr:spPr>
        <a:xfrm>
          <a:off x="16268700" y="99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112270</xdr:rowOff>
    </xdr:from>
    <xdr:ext cx="534377" cy="259045"/>
    <xdr:sp macro="" textlink="">
      <xdr:nvSpPr>
        <xdr:cNvPr id="601" name="教育費該当値テキスト"/>
        <xdr:cNvSpPr txBox="1"/>
      </xdr:nvSpPr>
      <xdr:spPr>
        <a:xfrm>
          <a:off x="16370300"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89312</xdr:rowOff>
    </xdr:from>
    <xdr:to>
      <xdr:col>81</xdr:col>
      <xdr:colOff>101600</xdr:colOff>
      <xdr:row>56</xdr:row>
      <xdr:rowOff>19462</xdr:rowOff>
    </xdr:to>
    <xdr:sp macro="" textlink="">
      <xdr:nvSpPr>
        <xdr:cNvPr id="602" name="楕円 601"/>
        <xdr:cNvSpPr/>
      </xdr:nvSpPr>
      <xdr:spPr>
        <a:xfrm>
          <a:off x="15430500" y="95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10589</xdr:rowOff>
    </xdr:from>
    <xdr:ext cx="534377" cy="259045"/>
    <xdr:sp macro="" textlink="">
      <xdr:nvSpPr>
        <xdr:cNvPr id="603" name="テキスト ボックス 602"/>
        <xdr:cNvSpPr txBox="1"/>
      </xdr:nvSpPr>
      <xdr:spPr>
        <a:xfrm>
          <a:off x="15214111" y="96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153228</xdr:rowOff>
    </xdr:from>
    <xdr:to>
      <xdr:col>76</xdr:col>
      <xdr:colOff>165100</xdr:colOff>
      <xdr:row>56</xdr:row>
      <xdr:rowOff>83378</xdr:rowOff>
    </xdr:to>
    <xdr:sp macro="" textlink="">
      <xdr:nvSpPr>
        <xdr:cNvPr id="604" name="楕円 603"/>
        <xdr:cNvSpPr/>
      </xdr:nvSpPr>
      <xdr:spPr>
        <a:xfrm>
          <a:off x="14541500" y="95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74505</xdr:rowOff>
    </xdr:from>
    <xdr:ext cx="534377" cy="259045"/>
    <xdr:sp macro="" textlink="">
      <xdr:nvSpPr>
        <xdr:cNvPr id="605" name="テキスト ボックス 604"/>
        <xdr:cNvSpPr txBox="1"/>
      </xdr:nvSpPr>
      <xdr:spPr>
        <a:xfrm>
          <a:off x="14325111" y="96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108879</xdr:rowOff>
    </xdr:from>
    <xdr:to>
      <xdr:col>72</xdr:col>
      <xdr:colOff>38100</xdr:colOff>
      <xdr:row>58</xdr:row>
      <xdr:rowOff>39029</xdr:rowOff>
    </xdr:to>
    <xdr:sp macro="" textlink="">
      <xdr:nvSpPr>
        <xdr:cNvPr id="606" name="楕円 605"/>
        <xdr:cNvSpPr/>
      </xdr:nvSpPr>
      <xdr:spPr>
        <a:xfrm>
          <a:off x="13652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30156</xdr:rowOff>
    </xdr:from>
    <xdr:ext cx="534377" cy="259045"/>
    <xdr:sp macro="" textlink="">
      <xdr:nvSpPr>
        <xdr:cNvPr id="607" name="テキスト ボックス 606"/>
        <xdr:cNvSpPr txBox="1"/>
      </xdr:nvSpPr>
      <xdr:spPr>
        <a:xfrm>
          <a:off x="13436111" y="9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108925</xdr:rowOff>
    </xdr:from>
    <xdr:to>
      <xdr:col>67</xdr:col>
      <xdr:colOff>101600</xdr:colOff>
      <xdr:row>58</xdr:row>
      <xdr:rowOff>39075</xdr:rowOff>
    </xdr:to>
    <xdr:sp macro="" textlink="">
      <xdr:nvSpPr>
        <xdr:cNvPr id="608" name="楕円 607"/>
        <xdr:cNvSpPr/>
      </xdr:nvSpPr>
      <xdr:spPr>
        <a:xfrm>
          <a:off x="12763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30202</xdr:rowOff>
    </xdr:from>
    <xdr:ext cx="534377" cy="259045"/>
    <xdr:sp macro="" textlink="">
      <xdr:nvSpPr>
        <xdr:cNvPr id="609" name="テキスト ボックス 608"/>
        <xdr:cNvSpPr txBox="1"/>
      </xdr:nvSpPr>
      <xdr:spPr>
        <a:xfrm>
          <a:off x="12547111" y="9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3" name="テキスト ボックス 622"/>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45700</xdr:rowOff>
    </xdr:from>
    <xdr:to>
      <xdr:col>85</xdr:col>
      <xdr:colOff>126364</xdr:colOff>
      <xdr:row>78</xdr:row>
      <xdr:rowOff>139700</xdr:rowOff>
    </xdr:to>
    <xdr:cxnSp macro="">
      <xdr:nvCxnSpPr>
        <xdr:cNvPr id="631" name="直線コネクタ 630"/>
        <xdr:cNvCxnSpPr/>
      </xdr:nvCxnSpPr>
      <xdr:spPr>
        <a:xfrm flipV="1">
          <a:off x="16317595" y="12904450"/>
          <a:ext cx="1269" cy="608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163827</xdr:rowOff>
    </xdr:from>
    <xdr:ext cx="469744" cy="259045"/>
    <xdr:sp macro="" textlink="">
      <xdr:nvSpPr>
        <xdr:cNvPr id="634" name="災害復旧費最大値テキスト"/>
        <xdr:cNvSpPr txBox="1"/>
      </xdr:nvSpPr>
      <xdr:spPr>
        <a:xfrm>
          <a:off x="16370300" y="126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45700</xdr:rowOff>
    </xdr:from>
    <xdr:to>
      <xdr:col>86</xdr:col>
      <xdr:colOff>25400</xdr:colOff>
      <xdr:row>75</xdr:row>
      <xdr:rowOff>45700</xdr:rowOff>
    </xdr:to>
    <xdr:cxnSp macro="">
      <xdr:nvCxnSpPr>
        <xdr:cNvPr id="635" name="直線コネクタ 634"/>
        <xdr:cNvCxnSpPr/>
      </xdr:nvCxnSpPr>
      <xdr:spPr>
        <a:xfrm>
          <a:off x="16230600" y="1290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45700</xdr:rowOff>
    </xdr:from>
    <xdr:to>
      <xdr:col>85</xdr:col>
      <xdr:colOff>127000</xdr:colOff>
      <xdr:row>76</xdr:row>
      <xdr:rowOff>136134</xdr:rowOff>
    </xdr:to>
    <xdr:cxnSp macro="">
      <xdr:nvCxnSpPr>
        <xdr:cNvPr id="636" name="直線コネクタ 635"/>
        <xdr:cNvCxnSpPr/>
      </xdr:nvCxnSpPr>
      <xdr:spPr>
        <a:xfrm flipV="1">
          <a:off x="15481300" y="12904450"/>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115699</xdr:rowOff>
    </xdr:from>
    <xdr:ext cx="469744" cy="259045"/>
    <xdr:sp macro="" textlink="">
      <xdr:nvSpPr>
        <xdr:cNvPr id="637" name="災害復旧費平均値テキスト"/>
        <xdr:cNvSpPr txBox="1"/>
      </xdr:nvSpPr>
      <xdr:spPr>
        <a:xfrm>
          <a:off x="16370300" y="13145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137272</xdr:rowOff>
    </xdr:from>
    <xdr:to>
      <xdr:col>85</xdr:col>
      <xdr:colOff>177800</xdr:colOff>
      <xdr:row>77</xdr:row>
      <xdr:rowOff>67422</xdr:rowOff>
    </xdr:to>
    <xdr:sp macro="" textlink="">
      <xdr:nvSpPr>
        <xdr:cNvPr id="638" name="フローチャート: 判断 637"/>
        <xdr:cNvSpPr/>
      </xdr:nvSpPr>
      <xdr:spPr>
        <a:xfrm>
          <a:off x="16268700" y="1316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75235</xdr:rowOff>
    </xdr:from>
    <xdr:to>
      <xdr:col>81</xdr:col>
      <xdr:colOff>50800</xdr:colOff>
      <xdr:row>76</xdr:row>
      <xdr:rowOff>136134</xdr:rowOff>
    </xdr:to>
    <xdr:cxnSp macro="">
      <xdr:nvCxnSpPr>
        <xdr:cNvPr id="639" name="直線コネクタ 638"/>
        <xdr:cNvCxnSpPr/>
      </xdr:nvCxnSpPr>
      <xdr:spPr>
        <a:xfrm>
          <a:off x="14592300" y="12419635"/>
          <a:ext cx="8890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xdr:rowOff>
    </xdr:from>
    <xdr:to>
      <xdr:col>81</xdr:col>
      <xdr:colOff>101600</xdr:colOff>
      <xdr:row>77</xdr:row>
      <xdr:rowOff>102718</xdr:rowOff>
    </xdr:to>
    <xdr:sp macro="" textlink="">
      <xdr:nvSpPr>
        <xdr:cNvPr id="640" name="フローチャート: 判断 639"/>
        <xdr:cNvSpPr/>
      </xdr:nvSpPr>
      <xdr:spPr>
        <a:xfrm>
          <a:off x="15430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93845</xdr:rowOff>
    </xdr:from>
    <xdr:ext cx="469744" cy="259045"/>
    <xdr:sp macro="" textlink="">
      <xdr:nvSpPr>
        <xdr:cNvPr id="641" name="テキスト ボックス 640"/>
        <xdr:cNvSpPr txBox="1"/>
      </xdr:nvSpPr>
      <xdr:spPr>
        <a:xfrm>
          <a:off x="15246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82367</xdr:rowOff>
    </xdr:from>
    <xdr:to>
      <xdr:col>76</xdr:col>
      <xdr:colOff>114300</xdr:colOff>
      <xdr:row>72</xdr:row>
      <xdr:rowOff>75235</xdr:rowOff>
    </xdr:to>
    <xdr:cxnSp macro="">
      <xdr:nvCxnSpPr>
        <xdr:cNvPr id="642" name="直線コネクタ 641"/>
        <xdr:cNvCxnSpPr/>
      </xdr:nvCxnSpPr>
      <xdr:spPr>
        <a:xfrm>
          <a:off x="13703300" y="12083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98867</xdr:rowOff>
    </xdr:from>
    <xdr:to>
      <xdr:col>76</xdr:col>
      <xdr:colOff>165100</xdr:colOff>
      <xdr:row>76</xdr:row>
      <xdr:rowOff>29017</xdr:rowOff>
    </xdr:to>
    <xdr:sp macro="" textlink="">
      <xdr:nvSpPr>
        <xdr:cNvPr id="643" name="フローチャート: 判断 642"/>
        <xdr:cNvSpPr/>
      </xdr:nvSpPr>
      <xdr:spPr>
        <a:xfrm>
          <a:off x="14541500" y="129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20144</xdr:rowOff>
    </xdr:from>
    <xdr:ext cx="469744" cy="259045"/>
    <xdr:sp macro="" textlink="">
      <xdr:nvSpPr>
        <xdr:cNvPr id="644" name="テキスト ボックス 643"/>
        <xdr:cNvSpPr txBox="1"/>
      </xdr:nvSpPr>
      <xdr:spPr>
        <a:xfrm>
          <a:off x="14357428" y="130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82367</xdr:rowOff>
    </xdr:from>
    <xdr:to>
      <xdr:col>71</xdr:col>
      <xdr:colOff>177800</xdr:colOff>
      <xdr:row>76</xdr:row>
      <xdr:rowOff>122509</xdr:rowOff>
    </xdr:to>
    <xdr:cxnSp macro="">
      <xdr:nvCxnSpPr>
        <xdr:cNvPr id="645" name="直線コネクタ 644"/>
        <xdr:cNvCxnSpPr/>
      </xdr:nvCxnSpPr>
      <xdr:spPr>
        <a:xfrm flipV="1">
          <a:off x="12814300" y="12083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52598</xdr:rowOff>
    </xdr:from>
    <xdr:to>
      <xdr:col>72</xdr:col>
      <xdr:colOff>38100</xdr:colOff>
      <xdr:row>75</xdr:row>
      <xdr:rowOff>154198</xdr:rowOff>
    </xdr:to>
    <xdr:sp macro="" textlink="">
      <xdr:nvSpPr>
        <xdr:cNvPr id="646" name="フローチャート: 判断 645"/>
        <xdr:cNvSpPr/>
      </xdr:nvSpPr>
      <xdr:spPr>
        <a:xfrm>
          <a:off x="136525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145325</xdr:rowOff>
    </xdr:from>
    <xdr:ext cx="469744" cy="259045"/>
    <xdr:sp macro="" textlink="">
      <xdr:nvSpPr>
        <xdr:cNvPr id="647" name="テキスト ボックス 646"/>
        <xdr:cNvSpPr txBox="1"/>
      </xdr:nvSpPr>
      <xdr:spPr>
        <a:xfrm>
          <a:off x="13468428" y="130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81859</xdr:rowOff>
    </xdr:from>
    <xdr:to>
      <xdr:col>67</xdr:col>
      <xdr:colOff>101600</xdr:colOff>
      <xdr:row>78</xdr:row>
      <xdr:rowOff>12009</xdr:rowOff>
    </xdr:to>
    <xdr:sp macro="" textlink="">
      <xdr:nvSpPr>
        <xdr:cNvPr id="648" name="フローチャート: 判断 647"/>
        <xdr:cNvSpPr/>
      </xdr:nvSpPr>
      <xdr:spPr>
        <a:xfrm>
          <a:off x="12763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3136</xdr:rowOff>
    </xdr:from>
    <xdr:ext cx="469744" cy="259045"/>
    <xdr:sp macro="" textlink="">
      <xdr:nvSpPr>
        <xdr:cNvPr id="649" name="テキスト ボックス 648"/>
        <xdr:cNvSpPr txBox="1"/>
      </xdr:nvSpPr>
      <xdr:spPr>
        <a:xfrm>
          <a:off x="12579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166350</xdr:rowOff>
    </xdr:from>
    <xdr:to>
      <xdr:col>85</xdr:col>
      <xdr:colOff>177800</xdr:colOff>
      <xdr:row>75</xdr:row>
      <xdr:rowOff>96500</xdr:rowOff>
    </xdr:to>
    <xdr:sp macro="" textlink="">
      <xdr:nvSpPr>
        <xdr:cNvPr id="655" name="楕円 654"/>
        <xdr:cNvSpPr/>
      </xdr:nvSpPr>
      <xdr:spPr>
        <a:xfrm>
          <a:off x="16268700" y="12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119377</xdr:rowOff>
    </xdr:from>
    <xdr:ext cx="469744" cy="259045"/>
    <xdr:sp macro="" textlink="">
      <xdr:nvSpPr>
        <xdr:cNvPr id="656" name="災害復旧費該当値テキスト"/>
        <xdr:cNvSpPr txBox="1"/>
      </xdr:nvSpPr>
      <xdr:spPr>
        <a:xfrm>
          <a:off x="16370300" y="128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85334</xdr:rowOff>
    </xdr:from>
    <xdr:to>
      <xdr:col>81</xdr:col>
      <xdr:colOff>101600</xdr:colOff>
      <xdr:row>77</xdr:row>
      <xdr:rowOff>15484</xdr:rowOff>
    </xdr:to>
    <xdr:sp macro="" textlink="">
      <xdr:nvSpPr>
        <xdr:cNvPr id="657" name="楕円 656"/>
        <xdr:cNvSpPr/>
      </xdr:nvSpPr>
      <xdr:spPr>
        <a:xfrm>
          <a:off x="15430500" y="13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32011</xdr:rowOff>
    </xdr:from>
    <xdr:ext cx="469744" cy="259045"/>
    <xdr:sp macro="" textlink="">
      <xdr:nvSpPr>
        <xdr:cNvPr id="658" name="テキスト ボックス 657"/>
        <xdr:cNvSpPr txBox="1"/>
      </xdr:nvSpPr>
      <xdr:spPr>
        <a:xfrm>
          <a:off x="15246428" y="1289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24435</xdr:rowOff>
    </xdr:from>
    <xdr:to>
      <xdr:col>76</xdr:col>
      <xdr:colOff>165100</xdr:colOff>
      <xdr:row>72</xdr:row>
      <xdr:rowOff>126035</xdr:rowOff>
    </xdr:to>
    <xdr:sp macro="" textlink="">
      <xdr:nvSpPr>
        <xdr:cNvPr id="659" name="楕円 658"/>
        <xdr:cNvSpPr/>
      </xdr:nvSpPr>
      <xdr:spPr>
        <a:xfrm>
          <a:off x="145415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142562</xdr:rowOff>
    </xdr:from>
    <xdr:ext cx="534377" cy="259045"/>
    <xdr:sp macro="" textlink="">
      <xdr:nvSpPr>
        <xdr:cNvPr id="660" name="テキスト ボックス 659"/>
        <xdr:cNvSpPr txBox="1"/>
      </xdr:nvSpPr>
      <xdr:spPr>
        <a:xfrm>
          <a:off x="14325111" y="121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31567</xdr:rowOff>
    </xdr:from>
    <xdr:to>
      <xdr:col>72</xdr:col>
      <xdr:colOff>38100</xdr:colOff>
      <xdr:row>70</xdr:row>
      <xdr:rowOff>133167</xdr:rowOff>
    </xdr:to>
    <xdr:sp macro="" textlink="">
      <xdr:nvSpPr>
        <xdr:cNvPr id="661" name="楕円 660"/>
        <xdr:cNvSpPr/>
      </xdr:nvSpPr>
      <xdr:spPr>
        <a:xfrm>
          <a:off x="136525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149694</xdr:rowOff>
    </xdr:from>
    <xdr:ext cx="534377" cy="259045"/>
    <xdr:sp macro="" textlink="">
      <xdr:nvSpPr>
        <xdr:cNvPr id="662" name="テキスト ボックス 661"/>
        <xdr:cNvSpPr txBox="1"/>
      </xdr:nvSpPr>
      <xdr:spPr>
        <a:xfrm>
          <a:off x="13436111" y="11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71709</xdr:rowOff>
    </xdr:from>
    <xdr:to>
      <xdr:col>67</xdr:col>
      <xdr:colOff>101600</xdr:colOff>
      <xdr:row>77</xdr:row>
      <xdr:rowOff>1859</xdr:rowOff>
    </xdr:to>
    <xdr:sp macro="" textlink="">
      <xdr:nvSpPr>
        <xdr:cNvPr id="663" name="楕円 662"/>
        <xdr:cNvSpPr/>
      </xdr:nvSpPr>
      <xdr:spPr>
        <a:xfrm>
          <a:off x="12763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18387</xdr:rowOff>
    </xdr:from>
    <xdr:ext cx="469744" cy="259045"/>
    <xdr:sp macro="" textlink="">
      <xdr:nvSpPr>
        <xdr:cNvPr id="664" name="テキスト ボックス 663"/>
        <xdr:cNvSpPr txBox="1"/>
      </xdr:nvSpPr>
      <xdr:spPr>
        <a:xfrm>
          <a:off x="12579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32617</xdr:rowOff>
    </xdr:from>
    <xdr:to>
      <xdr:col>85</xdr:col>
      <xdr:colOff>126364</xdr:colOff>
      <xdr:row>98</xdr:row>
      <xdr:rowOff>130409</xdr:rowOff>
    </xdr:to>
    <xdr:cxnSp macro="">
      <xdr:nvCxnSpPr>
        <xdr:cNvPr id="691" name="直線コネクタ 690"/>
        <xdr:cNvCxnSpPr/>
      </xdr:nvCxnSpPr>
      <xdr:spPr>
        <a:xfrm flipV="1">
          <a:off x="16317595" y="15806017"/>
          <a:ext cx="1269" cy="112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134236</xdr:rowOff>
    </xdr:from>
    <xdr:ext cx="534377" cy="259045"/>
    <xdr:sp macro="" textlink="">
      <xdr:nvSpPr>
        <xdr:cNvPr id="692" name="公債費最小値テキスト"/>
        <xdr:cNvSpPr txBox="1"/>
      </xdr:nvSpPr>
      <xdr:spPr>
        <a:xfrm>
          <a:off x="16370300" y="169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130409</xdr:rowOff>
    </xdr:from>
    <xdr:to>
      <xdr:col>86</xdr:col>
      <xdr:colOff>25400</xdr:colOff>
      <xdr:row>98</xdr:row>
      <xdr:rowOff>130409</xdr:rowOff>
    </xdr:to>
    <xdr:cxnSp macro="">
      <xdr:nvCxnSpPr>
        <xdr:cNvPr id="693" name="直線コネクタ 692"/>
        <xdr:cNvCxnSpPr/>
      </xdr:nvCxnSpPr>
      <xdr:spPr>
        <a:xfrm>
          <a:off x="16230600" y="1693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150744</xdr:rowOff>
    </xdr:from>
    <xdr:ext cx="534377" cy="259045"/>
    <xdr:sp macro="" textlink="">
      <xdr:nvSpPr>
        <xdr:cNvPr id="694" name="公債費最大値テキスト"/>
        <xdr:cNvSpPr txBox="1"/>
      </xdr:nvSpPr>
      <xdr:spPr>
        <a:xfrm>
          <a:off x="16370300" y="155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32617</xdr:rowOff>
    </xdr:from>
    <xdr:to>
      <xdr:col>86</xdr:col>
      <xdr:colOff>25400</xdr:colOff>
      <xdr:row>92</xdr:row>
      <xdr:rowOff>32617</xdr:rowOff>
    </xdr:to>
    <xdr:cxnSp macro="">
      <xdr:nvCxnSpPr>
        <xdr:cNvPr id="695" name="直線コネクタ 694"/>
        <xdr:cNvCxnSpPr/>
      </xdr:nvCxnSpPr>
      <xdr:spPr>
        <a:xfrm>
          <a:off x="16230600" y="1580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59657</xdr:rowOff>
    </xdr:from>
    <xdr:to>
      <xdr:col>85</xdr:col>
      <xdr:colOff>127000</xdr:colOff>
      <xdr:row>92</xdr:row>
      <xdr:rowOff>140663</xdr:rowOff>
    </xdr:to>
    <xdr:cxnSp macro="">
      <xdr:nvCxnSpPr>
        <xdr:cNvPr id="696" name="直線コネクタ 695"/>
        <xdr:cNvCxnSpPr/>
      </xdr:nvCxnSpPr>
      <xdr:spPr>
        <a:xfrm flipV="1">
          <a:off x="15481300" y="15833057"/>
          <a:ext cx="838200" cy="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149313</xdr:rowOff>
    </xdr:from>
    <xdr:ext cx="534377" cy="259045"/>
    <xdr:sp macro="" textlink="">
      <xdr:nvSpPr>
        <xdr:cNvPr id="697" name="公債費平均値テキスト"/>
        <xdr:cNvSpPr txBox="1"/>
      </xdr:nvSpPr>
      <xdr:spPr>
        <a:xfrm>
          <a:off x="16370300" y="16094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170886</xdr:rowOff>
    </xdr:from>
    <xdr:to>
      <xdr:col>85</xdr:col>
      <xdr:colOff>177800</xdr:colOff>
      <xdr:row>94</xdr:row>
      <xdr:rowOff>101036</xdr:rowOff>
    </xdr:to>
    <xdr:sp macro="" textlink="">
      <xdr:nvSpPr>
        <xdr:cNvPr id="698" name="フローチャート: 判断 697"/>
        <xdr:cNvSpPr/>
      </xdr:nvSpPr>
      <xdr:spPr>
        <a:xfrm>
          <a:off x="16268700" y="161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150166</xdr:rowOff>
    </xdr:from>
    <xdr:to>
      <xdr:col>81</xdr:col>
      <xdr:colOff>50800</xdr:colOff>
      <xdr:row>92</xdr:row>
      <xdr:rowOff>140663</xdr:rowOff>
    </xdr:to>
    <xdr:cxnSp macro="">
      <xdr:nvCxnSpPr>
        <xdr:cNvPr id="699" name="直線コネクタ 698"/>
        <xdr:cNvCxnSpPr/>
      </xdr:nvCxnSpPr>
      <xdr:spPr>
        <a:xfrm>
          <a:off x="14592300" y="15580666"/>
          <a:ext cx="8890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34592</xdr:rowOff>
    </xdr:from>
    <xdr:to>
      <xdr:col>81</xdr:col>
      <xdr:colOff>101600</xdr:colOff>
      <xdr:row>94</xdr:row>
      <xdr:rowOff>136192</xdr:rowOff>
    </xdr:to>
    <xdr:sp macro="" textlink="">
      <xdr:nvSpPr>
        <xdr:cNvPr id="700" name="フローチャート: 判断 699"/>
        <xdr:cNvSpPr/>
      </xdr:nvSpPr>
      <xdr:spPr>
        <a:xfrm>
          <a:off x="15430500" y="1615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127319</xdr:rowOff>
    </xdr:from>
    <xdr:ext cx="534377" cy="259045"/>
    <xdr:sp macro="" textlink="">
      <xdr:nvSpPr>
        <xdr:cNvPr id="701" name="テキスト ボックス 700"/>
        <xdr:cNvSpPr txBox="1"/>
      </xdr:nvSpPr>
      <xdr:spPr>
        <a:xfrm>
          <a:off x="15214111" y="162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137120</xdr:rowOff>
    </xdr:from>
    <xdr:to>
      <xdr:col>76</xdr:col>
      <xdr:colOff>114300</xdr:colOff>
      <xdr:row>90</xdr:row>
      <xdr:rowOff>150166</xdr:rowOff>
    </xdr:to>
    <xdr:cxnSp macro="">
      <xdr:nvCxnSpPr>
        <xdr:cNvPr id="702" name="直線コネクタ 701"/>
        <xdr:cNvCxnSpPr/>
      </xdr:nvCxnSpPr>
      <xdr:spPr>
        <a:xfrm>
          <a:off x="13703300" y="15396170"/>
          <a:ext cx="889000" cy="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44307</xdr:rowOff>
    </xdr:from>
    <xdr:to>
      <xdr:col>76</xdr:col>
      <xdr:colOff>165100</xdr:colOff>
      <xdr:row>93</xdr:row>
      <xdr:rowOff>145907</xdr:rowOff>
    </xdr:to>
    <xdr:sp macro="" textlink="">
      <xdr:nvSpPr>
        <xdr:cNvPr id="703" name="フローチャート: 判断 702"/>
        <xdr:cNvSpPr/>
      </xdr:nvSpPr>
      <xdr:spPr>
        <a:xfrm>
          <a:off x="145415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137034</xdr:rowOff>
    </xdr:from>
    <xdr:ext cx="534377" cy="259045"/>
    <xdr:sp macro="" textlink="">
      <xdr:nvSpPr>
        <xdr:cNvPr id="704" name="テキスト ボックス 703"/>
        <xdr:cNvSpPr txBox="1"/>
      </xdr:nvSpPr>
      <xdr:spPr>
        <a:xfrm>
          <a:off x="14325111" y="160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137120</xdr:rowOff>
    </xdr:from>
    <xdr:to>
      <xdr:col>71</xdr:col>
      <xdr:colOff>177800</xdr:colOff>
      <xdr:row>91</xdr:row>
      <xdr:rowOff>135978</xdr:rowOff>
    </xdr:to>
    <xdr:cxnSp macro="">
      <xdr:nvCxnSpPr>
        <xdr:cNvPr id="705" name="直線コネクタ 704"/>
        <xdr:cNvCxnSpPr/>
      </xdr:nvCxnSpPr>
      <xdr:spPr>
        <a:xfrm flipV="1">
          <a:off x="12814300" y="15396170"/>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28598</xdr:rowOff>
    </xdr:from>
    <xdr:to>
      <xdr:col>72</xdr:col>
      <xdr:colOff>38100</xdr:colOff>
      <xdr:row>93</xdr:row>
      <xdr:rowOff>130198</xdr:rowOff>
    </xdr:to>
    <xdr:sp macro="" textlink="">
      <xdr:nvSpPr>
        <xdr:cNvPr id="706" name="フローチャート: 判断 705"/>
        <xdr:cNvSpPr/>
      </xdr:nvSpPr>
      <xdr:spPr>
        <a:xfrm>
          <a:off x="13652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121325</xdr:rowOff>
    </xdr:from>
    <xdr:ext cx="534377" cy="259045"/>
    <xdr:sp macro="" textlink="">
      <xdr:nvSpPr>
        <xdr:cNvPr id="707" name="テキスト ボックス 706"/>
        <xdr:cNvSpPr txBox="1"/>
      </xdr:nvSpPr>
      <xdr:spPr>
        <a:xfrm>
          <a:off x="13436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55328</xdr:rowOff>
    </xdr:from>
    <xdr:to>
      <xdr:col>67</xdr:col>
      <xdr:colOff>101600</xdr:colOff>
      <xdr:row>93</xdr:row>
      <xdr:rowOff>156928</xdr:rowOff>
    </xdr:to>
    <xdr:sp macro="" textlink="">
      <xdr:nvSpPr>
        <xdr:cNvPr id="708" name="フローチャート: 判断 707"/>
        <xdr:cNvSpPr/>
      </xdr:nvSpPr>
      <xdr:spPr>
        <a:xfrm>
          <a:off x="12763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148055</xdr:rowOff>
    </xdr:from>
    <xdr:ext cx="534377" cy="259045"/>
    <xdr:sp macro="" textlink="">
      <xdr:nvSpPr>
        <xdr:cNvPr id="709" name="テキスト ボックス 708"/>
        <xdr:cNvSpPr txBox="1"/>
      </xdr:nvSpPr>
      <xdr:spPr>
        <a:xfrm>
          <a:off x="12547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8857</xdr:rowOff>
    </xdr:from>
    <xdr:to>
      <xdr:col>85</xdr:col>
      <xdr:colOff>177800</xdr:colOff>
      <xdr:row>92</xdr:row>
      <xdr:rowOff>110457</xdr:rowOff>
    </xdr:to>
    <xdr:sp macro="" textlink="">
      <xdr:nvSpPr>
        <xdr:cNvPr id="715" name="楕円 714"/>
        <xdr:cNvSpPr/>
      </xdr:nvSpPr>
      <xdr:spPr>
        <a:xfrm>
          <a:off x="16268700" y="157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106294</xdr:rowOff>
    </xdr:from>
    <xdr:ext cx="534377" cy="259045"/>
    <xdr:sp macro="" textlink="">
      <xdr:nvSpPr>
        <xdr:cNvPr id="716" name="公債費該当値テキスト"/>
        <xdr:cNvSpPr txBox="1"/>
      </xdr:nvSpPr>
      <xdr:spPr>
        <a:xfrm>
          <a:off x="16370300" y="1570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89863</xdr:rowOff>
    </xdr:from>
    <xdr:to>
      <xdr:col>81</xdr:col>
      <xdr:colOff>101600</xdr:colOff>
      <xdr:row>93</xdr:row>
      <xdr:rowOff>20013</xdr:rowOff>
    </xdr:to>
    <xdr:sp macro="" textlink="">
      <xdr:nvSpPr>
        <xdr:cNvPr id="717" name="楕円 716"/>
        <xdr:cNvSpPr/>
      </xdr:nvSpPr>
      <xdr:spPr>
        <a:xfrm>
          <a:off x="15430500" y="158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36540</xdr:rowOff>
    </xdr:from>
    <xdr:ext cx="534377" cy="259045"/>
    <xdr:sp macro="" textlink="">
      <xdr:nvSpPr>
        <xdr:cNvPr id="718" name="テキスト ボックス 717"/>
        <xdr:cNvSpPr txBox="1"/>
      </xdr:nvSpPr>
      <xdr:spPr>
        <a:xfrm>
          <a:off x="15214111" y="156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99366</xdr:rowOff>
    </xdr:from>
    <xdr:to>
      <xdr:col>76</xdr:col>
      <xdr:colOff>165100</xdr:colOff>
      <xdr:row>91</xdr:row>
      <xdr:rowOff>29516</xdr:rowOff>
    </xdr:to>
    <xdr:sp macro="" textlink="">
      <xdr:nvSpPr>
        <xdr:cNvPr id="719" name="楕円 718"/>
        <xdr:cNvSpPr/>
      </xdr:nvSpPr>
      <xdr:spPr>
        <a:xfrm>
          <a:off x="14541500" y="155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46043</xdr:rowOff>
    </xdr:from>
    <xdr:ext cx="599010" cy="259045"/>
    <xdr:sp macro="" textlink="">
      <xdr:nvSpPr>
        <xdr:cNvPr id="720" name="テキスト ボックス 719"/>
        <xdr:cNvSpPr txBox="1"/>
      </xdr:nvSpPr>
      <xdr:spPr>
        <a:xfrm>
          <a:off x="14292795" y="1530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86320</xdr:rowOff>
    </xdr:from>
    <xdr:to>
      <xdr:col>72</xdr:col>
      <xdr:colOff>38100</xdr:colOff>
      <xdr:row>90</xdr:row>
      <xdr:rowOff>16470</xdr:rowOff>
    </xdr:to>
    <xdr:sp macro="" textlink="">
      <xdr:nvSpPr>
        <xdr:cNvPr id="721" name="楕円 720"/>
        <xdr:cNvSpPr/>
      </xdr:nvSpPr>
      <xdr:spPr>
        <a:xfrm>
          <a:off x="136525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32997</xdr:rowOff>
    </xdr:from>
    <xdr:ext cx="599010" cy="259045"/>
    <xdr:sp macro="" textlink="">
      <xdr:nvSpPr>
        <xdr:cNvPr id="722" name="テキスト ボックス 721"/>
        <xdr:cNvSpPr txBox="1"/>
      </xdr:nvSpPr>
      <xdr:spPr>
        <a:xfrm>
          <a:off x="13403795" y="151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85178</xdr:rowOff>
    </xdr:from>
    <xdr:to>
      <xdr:col>67</xdr:col>
      <xdr:colOff>101600</xdr:colOff>
      <xdr:row>92</xdr:row>
      <xdr:rowOff>15328</xdr:rowOff>
    </xdr:to>
    <xdr:sp macro="" textlink="">
      <xdr:nvSpPr>
        <xdr:cNvPr id="723" name="楕円 722"/>
        <xdr:cNvSpPr/>
      </xdr:nvSpPr>
      <xdr:spPr>
        <a:xfrm>
          <a:off x="12763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31855</xdr:rowOff>
    </xdr:from>
    <xdr:ext cx="599010" cy="259045"/>
    <xdr:sp macro="" textlink="">
      <xdr:nvSpPr>
        <xdr:cNvPr id="724" name="テキスト ボックス 723"/>
        <xdr:cNvSpPr txBox="1"/>
      </xdr:nvSpPr>
      <xdr:spPr>
        <a:xfrm>
          <a:off x="12514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60" name="フローチャート: 判断 759"/>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156735</xdr:rowOff>
    </xdr:from>
    <xdr:ext cx="378565" cy="259045"/>
    <xdr:sp macro="" textlink="">
      <xdr:nvSpPr>
        <xdr:cNvPr id="761" name="テキスト ボックス 760"/>
        <xdr:cNvSpPr txBox="1"/>
      </xdr:nvSpPr>
      <xdr:spPr>
        <a:xfrm>
          <a:off x="20245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12700</xdr:rowOff>
    </xdr:from>
    <xdr:to>
      <xdr:col>102</xdr:col>
      <xdr:colOff>165100</xdr:colOff>
      <xdr:row>31</xdr:row>
      <xdr:rowOff>114300</xdr:rowOff>
    </xdr:to>
    <xdr:sp macro="" textlink="">
      <xdr:nvSpPr>
        <xdr:cNvPr id="763" name="フローチャート: 判断 762"/>
        <xdr:cNvSpPr/>
      </xdr:nvSpPr>
      <xdr:spPr>
        <a:xfrm>
          <a:off x="19494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130827</xdr:rowOff>
    </xdr:from>
    <xdr:ext cx="469744" cy="259045"/>
    <xdr:sp macro="" textlink="">
      <xdr:nvSpPr>
        <xdr:cNvPr id="764" name="テキスト ボックス 763"/>
        <xdr:cNvSpPr txBox="1"/>
      </xdr:nvSpPr>
      <xdr:spPr>
        <a:xfrm>
          <a:off x="19310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93472</xdr:rowOff>
    </xdr:from>
    <xdr:to>
      <xdr:col>98</xdr:col>
      <xdr:colOff>38100</xdr:colOff>
      <xdr:row>32</xdr:row>
      <xdr:rowOff>23622</xdr:rowOff>
    </xdr:to>
    <xdr:sp macro="" textlink="">
      <xdr:nvSpPr>
        <xdr:cNvPr id="765" name="フローチャート: 判断 764"/>
        <xdr:cNvSpPr/>
      </xdr:nvSpPr>
      <xdr:spPr>
        <a:xfrm>
          <a:off x="18605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40149</xdr:rowOff>
    </xdr:from>
    <xdr:ext cx="469744" cy="259045"/>
    <xdr:sp macro="" textlink="">
      <xdr:nvSpPr>
        <xdr:cNvPr id="766" name="テキスト ボックス 765"/>
        <xdr:cNvSpPr txBox="1"/>
      </xdr:nvSpPr>
      <xdr:spPr>
        <a:xfrm>
          <a:off x="18421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６８３，６８５円となっている。主な構成費目は民生費であり、全国・県平均と比較すると低く類似団体平均と同水準である。年々増加傾向となっている要因は、放課後児童健全育成事業や児童発達支援事業給付金等の増加である。また、コロナ対策である住民税非課税世帯等に対する臨時特別給付金事業の皆増も要因である。総務費は、国民一人当たり１０万円を給付する特別定額給付金事業や吉備庁舎大規模改修事業の終了に伴い減少した。商工費は、前年度より減少したものの、引き続きコロナ禍における町内事業者支援及び景気対策として応援クーポン券給付事業等を積極的に実施したため、コロナ禍前の水準より高く、類似団体の中で高額となっている。消防費は、防災行政無線デジタル化改修事業や防災倉庫新築事業の完了に伴い大幅に減少し類似団体平均を下回った。災害復旧事業費は、全国及び県平均、類似団体と比較して高い状況となっている。前年度より増加した要因は、林業施設災害の増加によるものであり、Ｈ３０年度が突出しているのは、放送用ネットワーク施設災害復旧事業を実施したことによるものである。公債費は全国・県平均、類似団体と比較して高い状況である。年々減少傾向であったが増加に転じた要因は、上述の吉備庁舎大規模改修事業・防災行政無線デジタル化改修事業・防災倉庫新築事業の地方債の償還が始まったことによるものである。Ｈ３０年度とＲ１年度が伸びた理由は任意の繰上償還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財政調整基金については、運用利子の積み立てのみで、取崩しはしていない。他の基金よりも積立優先度は低いと考えており、当面、原資積み立ての予定はない。</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年度及び</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年度は、過去に銀行等金融機関から借り入れた高利率の地方債を繰上償還（Ｈ</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千円）したことなどにより大幅に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黒字となった</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年度決算における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介護保険事業、後期高齢者医療</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に係る特別会計については黒字を維持しているが、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介護サービス利用者の増加や高齢者人口の増加に伴う</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医療費の増加が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ため、保険</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見直し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や、健康増進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予防推進のための施策</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適切に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経営の安定を図</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公営企業会計（法非適用）については、基準内繰入及び財源不足額（基準外繰入等）に一般会計繰出金を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など維持管理費全体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精査し、経営の健全化を図っていく必要がある。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統廃合については、町内５つの農業集落排水処理施設を公共下水道に統合する事業を今年度から開始し、Ｒ６年度に完了予定である。また、Ｒ５年度から法適用化の準備を進めており、一般会計の負担額を抑制するよう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666_&#26377;&#30000;&#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v>
          </cell>
          <cell r="BX51">
            <v>8.6</v>
          </cell>
          <cell r="CN51">
            <v>3.2</v>
          </cell>
        </row>
        <row r="53">
          <cell r="BP53">
            <v>53.3</v>
          </cell>
          <cell r="BX53">
            <v>54.4</v>
          </cell>
          <cell r="CF53">
            <v>55.8</v>
          </cell>
          <cell r="CN53">
            <v>55.8</v>
          </cell>
          <cell r="CV53">
            <v>56.4</v>
          </cell>
        </row>
        <row r="55">
          <cell r="AN55" t="str">
            <v>類似団体内平均値</v>
          </cell>
          <cell r="BP55">
            <v>38.200000000000003</v>
          </cell>
          <cell r="BX55">
            <v>29.7</v>
          </cell>
          <cell r="CF55">
            <v>23.2</v>
          </cell>
          <cell r="CN55">
            <v>25.1</v>
          </cell>
          <cell r="CV55">
            <v>9.6999999999999993</v>
          </cell>
        </row>
        <row r="57">
          <cell r="BP57">
            <v>53.6</v>
          </cell>
          <cell r="BX57">
            <v>56.3</v>
          </cell>
          <cell r="CF57">
            <v>57.9</v>
          </cell>
          <cell r="CN57">
            <v>60.1</v>
          </cell>
          <cell r="CV57">
            <v>61.3</v>
          </cell>
        </row>
        <row r="72">
          <cell r="BP72" t="str">
            <v>H29</v>
          </cell>
          <cell r="BX72" t="str">
            <v>H30</v>
          </cell>
          <cell r="CF72" t="str">
            <v>R01</v>
          </cell>
          <cell r="CN72" t="str">
            <v>R02</v>
          </cell>
          <cell r="CV72" t="str">
            <v>R03</v>
          </cell>
        </row>
        <row r="73">
          <cell r="AN73" t="str">
            <v>当該団体値</v>
          </cell>
          <cell r="BP73">
            <v>15</v>
          </cell>
          <cell r="BX73">
            <v>8.6</v>
          </cell>
          <cell r="CN73">
            <v>3.2</v>
          </cell>
        </row>
        <row r="75">
          <cell r="BP75">
            <v>11.3</v>
          </cell>
          <cell r="BX75">
            <v>12.6</v>
          </cell>
          <cell r="CF75">
            <v>13.4</v>
          </cell>
          <cell r="CN75">
            <v>13</v>
          </cell>
          <cell r="CV75">
            <v>12.7</v>
          </cell>
        </row>
        <row r="77">
          <cell r="AN77" t="str">
            <v>類似団体内平均値</v>
          </cell>
          <cell r="BP77">
            <v>38.200000000000003</v>
          </cell>
          <cell r="BX77">
            <v>29.7</v>
          </cell>
          <cell r="CF77">
            <v>23.2</v>
          </cell>
          <cell r="CN77">
            <v>25.1</v>
          </cell>
          <cell r="CV77">
            <v>9.6999999999999993</v>
          </cell>
        </row>
        <row r="79">
          <cell r="BP79">
            <v>9.3000000000000007</v>
          </cell>
          <cell r="BX79">
            <v>9.6</v>
          </cell>
          <cell r="CF79">
            <v>9.8000000000000007</v>
          </cell>
          <cell r="CN79">
            <v>10.199999999999999</v>
          </cell>
          <cell r="CV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18351318</v>
      </c>
      <c r="BO4" s="375"/>
      <c r="BP4" s="375"/>
      <c r="BQ4" s="375"/>
      <c r="BR4" s="375"/>
      <c r="BS4" s="375"/>
      <c r="BT4" s="375"/>
      <c r="BU4" s="376"/>
      <c r="BV4" s="374">
        <v>20975186</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4.4000000000000004</v>
      </c>
      <c r="CU4" s="381"/>
      <c r="CV4" s="381"/>
      <c r="CW4" s="381"/>
      <c r="CX4" s="381"/>
      <c r="CY4" s="381"/>
      <c r="CZ4" s="381"/>
      <c r="DA4" s="382"/>
      <c r="DB4" s="380">
        <v>3.5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17713590</v>
      </c>
      <c r="BO5" s="412"/>
      <c r="BP5" s="412"/>
      <c r="BQ5" s="412"/>
      <c r="BR5" s="412"/>
      <c r="BS5" s="412"/>
      <c r="BT5" s="412"/>
      <c r="BU5" s="413"/>
      <c r="BV5" s="411">
        <v>20353467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87.6</v>
      </c>
      <c r="CU5" s="409"/>
      <c r="CV5" s="409"/>
      <c r="CW5" s="409"/>
      <c r="CX5" s="409"/>
      <c r="CY5" s="409"/>
      <c r="CZ5" s="409"/>
      <c r="DA5" s="410"/>
      <c r="DB5" s="408">
        <v>90</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637728</v>
      </c>
      <c r="BO6" s="412"/>
      <c r="BP6" s="412"/>
      <c r="BQ6" s="412"/>
      <c r="BR6" s="412"/>
      <c r="BS6" s="412"/>
      <c r="BT6" s="412"/>
      <c r="BU6" s="413"/>
      <c r="BV6" s="411">
        <v>621719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90.2</v>
      </c>
      <c r="CU6" s="449"/>
      <c r="CV6" s="449"/>
      <c r="CW6" s="449"/>
      <c r="CX6" s="449"/>
      <c r="CY6" s="449"/>
      <c r="CZ6" s="449"/>
      <c r="DA6" s="450"/>
      <c r="DB6" s="448">
        <v>93.2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165287</v>
      </c>
      <c r="BO7" s="412"/>
      <c r="BP7" s="412"/>
      <c r="BQ7" s="412"/>
      <c r="BR7" s="412"/>
      <c r="BS7" s="412"/>
      <c r="BT7" s="412"/>
      <c r="BU7" s="413"/>
      <c r="BV7" s="411">
        <v>259881</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10620318</v>
      </c>
      <c r="CU7" s="412"/>
      <c r="CV7" s="412"/>
      <c r="CW7" s="412"/>
      <c r="CX7" s="412"/>
      <c r="CY7" s="412"/>
      <c r="CZ7" s="412"/>
      <c r="DA7" s="413"/>
      <c r="DB7" s="411">
        <v>10226446</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472441</v>
      </c>
      <c r="BO8" s="412"/>
      <c r="BP8" s="412"/>
      <c r="BQ8" s="412"/>
      <c r="BR8" s="412"/>
      <c r="BS8" s="412"/>
      <c r="BT8" s="412"/>
      <c r="BU8" s="413"/>
      <c r="BV8" s="411">
        <v>361838</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0.34</v>
      </c>
      <c r="CU8" s="452"/>
      <c r="CV8" s="452"/>
      <c r="CW8" s="452"/>
      <c r="CX8" s="452"/>
      <c r="CY8" s="452"/>
      <c r="CZ8" s="452"/>
      <c r="DA8" s="453"/>
      <c r="DB8" s="451">
        <v>0.35</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25258</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94</v>
      </c>
      <c r="AV9" s="444"/>
      <c r="AW9" s="444"/>
      <c r="AX9" s="444"/>
      <c r="AY9" s="445" t="s">
        <v>115</v>
      </c>
      <c r="AZ9" s="446"/>
      <c r="BA9" s="446"/>
      <c r="BB9" s="446"/>
      <c r="BC9" s="446"/>
      <c r="BD9" s="446"/>
      <c r="BE9" s="446"/>
      <c r="BF9" s="446"/>
      <c r="BG9" s="446"/>
      <c r="BH9" s="446"/>
      <c r="BI9" s="446"/>
      <c r="BJ9" s="446"/>
      <c r="BK9" s="446"/>
      <c r="BL9" s="446"/>
      <c r="BM9" s="447"/>
      <c r="BN9" s="411">
        <v>110603</v>
      </c>
      <c r="BO9" s="412"/>
      <c r="BP9" s="412"/>
      <c r="BQ9" s="412"/>
      <c r="BR9" s="412"/>
      <c r="BS9" s="412"/>
      <c r="BT9" s="412"/>
      <c r="BU9" s="413"/>
      <c r="BV9" s="411">
        <v>-2937</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19.899999999999999</v>
      </c>
      <c r="CU9" s="409"/>
      <c r="CV9" s="409"/>
      <c r="CW9" s="409"/>
      <c r="CX9" s="409"/>
      <c r="CY9" s="409"/>
      <c r="CZ9" s="409"/>
      <c r="DA9" s="410"/>
      <c r="DB9" s="408">
        <v>19.3</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26361</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5587</v>
      </c>
      <c r="BO10" s="412"/>
      <c r="BP10" s="412"/>
      <c r="BQ10" s="412"/>
      <c r="BR10" s="412"/>
      <c r="BS10" s="412"/>
      <c r="BT10" s="412"/>
      <c r="BU10" s="413"/>
      <c r="BV10" s="411">
        <v>5262</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108</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25909</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138</v>
      </c>
      <c r="N13" s="503"/>
      <c r="O13" s="503"/>
      <c r="P13" s="503"/>
      <c r="Q13" s="504"/>
      <c r="R13" s="495">
        <v>25821</v>
      </c>
      <c r="S13" s="496"/>
      <c r="T13" s="496"/>
      <c r="U13" s="496"/>
      <c r="V13" s="497"/>
      <c r="W13" s="427" t="s">
        <v>139</v>
      </c>
      <c r="X13" s="428"/>
      <c r="Y13" s="428"/>
      <c r="Z13" s="428"/>
      <c r="AA13" s="428"/>
      <c r="AB13" s="418"/>
      <c r="AC13" s="462">
        <v>3399</v>
      </c>
      <c r="AD13" s="463"/>
      <c r="AE13" s="463"/>
      <c r="AF13" s="463"/>
      <c r="AG13" s="505"/>
      <c r="AH13" s="462">
        <v>3701</v>
      </c>
      <c r="AI13" s="463"/>
      <c r="AJ13" s="463"/>
      <c r="AK13" s="463"/>
      <c r="AL13" s="464"/>
      <c r="AM13" s="440" t="s">
        <v>140</v>
      </c>
      <c r="AN13" s="441"/>
      <c r="AO13" s="441"/>
      <c r="AP13" s="441"/>
      <c r="AQ13" s="441"/>
      <c r="AR13" s="441"/>
      <c r="AS13" s="441"/>
      <c r="AT13" s="442"/>
      <c r="AU13" s="443" t="s">
        <v>108</v>
      </c>
      <c r="AV13" s="444"/>
      <c r="AW13" s="444"/>
      <c r="AX13" s="444"/>
      <c r="AY13" s="445" t="s">
        <v>141</v>
      </c>
      <c r="AZ13" s="446"/>
      <c r="BA13" s="446"/>
      <c r="BB13" s="446"/>
      <c r="BC13" s="446"/>
      <c r="BD13" s="446"/>
      <c r="BE13" s="446"/>
      <c r="BF13" s="446"/>
      <c r="BG13" s="446"/>
      <c r="BH13" s="446"/>
      <c r="BI13" s="446"/>
      <c r="BJ13" s="446"/>
      <c r="BK13" s="446"/>
      <c r="BL13" s="446"/>
      <c r="BM13" s="447"/>
      <c r="BN13" s="411">
        <v>116190</v>
      </c>
      <c r="BO13" s="412"/>
      <c r="BP13" s="412"/>
      <c r="BQ13" s="412"/>
      <c r="BR13" s="412"/>
      <c r="BS13" s="412"/>
      <c r="BT13" s="412"/>
      <c r="BU13" s="413"/>
      <c r="BV13" s="411">
        <v>2325</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12.7</v>
      </c>
      <c r="CU13" s="409"/>
      <c r="CV13" s="409"/>
      <c r="CW13" s="409"/>
      <c r="CX13" s="409"/>
      <c r="CY13" s="409"/>
      <c r="CZ13" s="409"/>
      <c r="DA13" s="410"/>
      <c r="DB13" s="408">
        <v>13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26104</v>
      </c>
      <c r="S14" s="496"/>
      <c r="T14" s="496"/>
      <c r="U14" s="496"/>
      <c r="V14" s="497"/>
      <c r="W14" s="401"/>
      <c r="X14" s="402"/>
      <c r="Y14" s="402"/>
      <c r="Z14" s="402"/>
      <c r="AA14" s="402"/>
      <c r="AB14" s="391"/>
      <c r="AC14" s="498">
        <v>25.6</v>
      </c>
      <c r="AD14" s="499"/>
      <c r="AE14" s="499"/>
      <c r="AF14" s="499"/>
      <c r="AG14" s="500"/>
      <c r="AH14" s="498">
        <v>27.1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145</v>
      </c>
      <c r="CU14" s="510"/>
      <c r="CV14" s="510"/>
      <c r="CW14" s="510"/>
      <c r="CX14" s="510"/>
      <c r="CY14" s="510"/>
      <c r="CZ14" s="510"/>
      <c r="DA14" s="511"/>
      <c r="DB14" s="509">
        <v>3.2</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146</v>
      </c>
      <c r="N15" s="503"/>
      <c r="O15" s="503"/>
      <c r="P15" s="503"/>
      <c r="Q15" s="504"/>
      <c r="R15" s="495">
        <v>26014</v>
      </c>
      <c r="S15" s="496"/>
      <c r="T15" s="496"/>
      <c r="U15" s="496"/>
      <c r="V15" s="497"/>
      <c r="W15" s="427" t="s">
        <v>147</v>
      </c>
      <c r="X15" s="428"/>
      <c r="Y15" s="428"/>
      <c r="Z15" s="428"/>
      <c r="AA15" s="428"/>
      <c r="AB15" s="418"/>
      <c r="AC15" s="462">
        <v>2647</v>
      </c>
      <c r="AD15" s="463"/>
      <c r="AE15" s="463"/>
      <c r="AF15" s="463"/>
      <c r="AG15" s="505"/>
      <c r="AH15" s="462">
        <v>2751</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3131804</v>
      </c>
      <c r="BO15" s="375"/>
      <c r="BP15" s="375"/>
      <c r="BQ15" s="375"/>
      <c r="BR15" s="375"/>
      <c r="BS15" s="375"/>
      <c r="BT15" s="375"/>
      <c r="BU15" s="376"/>
      <c r="BV15" s="374">
        <v>3195415</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19.899999999999999</v>
      </c>
      <c r="AD16" s="499"/>
      <c r="AE16" s="499"/>
      <c r="AF16" s="499"/>
      <c r="AG16" s="500"/>
      <c r="AH16" s="498">
        <v>20.2</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9388420</v>
      </c>
      <c r="BO16" s="412"/>
      <c r="BP16" s="412"/>
      <c r="BQ16" s="412"/>
      <c r="BR16" s="412"/>
      <c r="BS16" s="412"/>
      <c r="BT16" s="412"/>
      <c r="BU16" s="413"/>
      <c r="BV16" s="411">
        <v>9033163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7236</v>
      </c>
      <c r="AD17" s="463"/>
      <c r="AE17" s="463"/>
      <c r="AF17" s="463"/>
      <c r="AG17" s="505"/>
      <c r="AH17" s="462">
        <v>7182</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3931102</v>
      </c>
      <c r="BO17" s="412"/>
      <c r="BP17" s="412"/>
      <c r="BQ17" s="412"/>
      <c r="BR17" s="412"/>
      <c r="BS17" s="412"/>
      <c r="BT17" s="412"/>
      <c r="BU17" s="413"/>
      <c r="BV17" s="411">
        <v>4021019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351.84</v>
      </c>
      <c r="M18" s="535"/>
      <c r="N18" s="535"/>
      <c r="O18" s="535"/>
      <c r="P18" s="535"/>
      <c r="Q18" s="535"/>
      <c r="R18" s="536"/>
      <c r="S18" s="536"/>
      <c r="T18" s="536"/>
      <c r="U18" s="536"/>
      <c r="V18" s="537"/>
      <c r="W18" s="429"/>
      <c r="X18" s="430"/>
      <c r="Y18" s="430"/>
      <c r="Z18" s="430"/>
      <c r="AA18" s="430"/>
      <c r="AB18" s="421"/>
      <c r="AC18" s="538">
        <v>54.5</v>
      </c>
      <c r="AD18" s="539"/>
      <c r="AE18" s="539"/>
      <c r="AF18" s="539"/>
      <c r="AG18" s="540"/>
      <c r="AH18" s="538">
        <v>52.7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9390537</v>
      </c>
      <c r="BO18" s="412"/>
      <c r="BP18" s="412"/>
      <c r="BQ18" s="412"/>
      <c r="BR18" s="412"/>
      <c r="BS18" s="412"/>
      <c r="BT18" s="412"/>
      <c r="BU18" s="413"/>
      <c r="BV18" s="411">
        <v>9194260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72</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12486980</v>
      </c>
      <c r="BO19" s="412"/>
      <c r="BP19" s="412"/>
      <c r="BQ19" s="412"/>
      <c r="BR19" s="412"/>
      <c r="BS19" s="412"/>
      <c r="BT19" s="412"/>
      <c r="BU19" s="413"/>
      <c r="BV19" s="411">
        <v>12270646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9506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16358606</v>
      </c>
      <c r="BO22" s="375"/>
      <c r="BP22" s="375"/>
      <c r="BQ22" s="375"/>
      <c r="BR22" s="375"/>
      <c r="BS22" s="375"/>
      <c r="BT22" s="375"/>
      <c r="BU22" s="376"/>
      <c r="BV22" s="374">
        <v>17516845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11503059</v>
      </c>
      <c r="BO23" s="412"/>
      <c r="BP23" s="412"/>
      <c r="BQ23" s="412"/>
      <c r="BR23" s="412"/>
      <c r="BS23" s="412"/>
      <c r="BT23" s="412"/>
      <c r="BU23" s="413"/>
      <c r="BV23" s="411">
        <v>12216794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7000</v>
      </c>
      <c r="R24" s="463"/>
      <c r="S24" s="463"/>
      <c r="T24" s="463"/>
      <c r="U24" s="463"/>
      <c r="V24" s="505"/>
      <c r="W24" s="557"/>
      <c r="X24" s="558"/>
      <c r="Y24" s="559"/>
      <c r="Z24" s="461" t="s">
        <v>172</v>
      </c>
      <c r="AA24" s="441"/>
      <c r="AB24" s="441"/>
      <c r="AC24" s="441"/>
      <c r="AD24" s="441"/>
      <c r="AE24" s="441"/>
      <c r="AF24" s="441"/>
      <c r="AG24" s="442"/>
      <c r="AH24" s="462">
        <v>311</v>
      </c>
      <c r="AI24" s="463"/>
      <c r="AJ24" s="463"/>
      <c r="AK24" s="463"/>
      <c r="AL24" s="505"/>
      <c r="AM24" s="462">
        <v>954770</v>
      </c>
      <c r="AN24" s="463"/>
      <c r="AO24" s="463"/>
      <c r="AP24" s="463"/>
      <c r="AQ24" s="463"/>
      <c r="AR24" s="505"/>
      <c r="AS24" s="462">
        <v>3070</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11226534</v>
      </c>
      <c r="BO24" s="412"/>
      <c r="BP24" s="412"/>
      <c r="BQ24" s="412"/>
      <c r="BR24" s="412"/>
      <c r="BS24" s="412"/>
      <c r="BT24" s="412"/>
      <c r="BU24" s="413"/>
      <c r="BV24" s="411">
        <v>12163476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1</v>
      </c>
      <c r="M25" s="463"/>
      <c r="N25" s="463"/>
      <c r="O25" s="463"/>
      <c r="P25" s="505"/>
      <c r="Q25" s="462">
        <v>5800</v>
      </c>
      <c r="R25" s="463"/>
      <c r="S25" s="463"/>
      <c r="T25" s="463"/>
      <c r="U25" s="463"/>
      <c r="V25" s="505"/>
      <c r="W25" s="557"/>
      <c r="X25" s="558"/>
      <c r="Y25" s="559"/>
      <c r="Z25" s="461" t="s">
        <v>175</v>
      </c>
      <c r="AA25" s="441"/>
      <c r="AB25" s="441"/>
      <c r="AC25" s="441"/>
      <c r="AD25" s="441"/>
      <c r="AE25" s="441"/>
      <c r="AF25" s="441"/>
      <c r="AG25" s="442"/>
      <c r="AH25" s="462">
        <v>67</v>
      </c>
      <c r="AI25" s="463"/>
      <c r="AJ25" s="463"/>
      <c r="AK25" s="463"/>
      <c r="AL25" s="505"/>
      <c r="AM25" s="462">
        <v>187600</v>
      </c>
      <c r="AN25" s="463"/>
      <c r="AO25" s="463"/>
      <c r="AP25" s="463"/>
      <c r="AQ25" s="463"/>
      <c r="AR25" s="505"/>
      <c r="AS25" s="462">
        <v>2800</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370777</v>
      </c>
      <c r="BO25" s="375"/>
      <c r="BP25" s="375"/>
      <c r="BQ25" s="375"/>
      <c r="BR25" s="375"/>
      <c r="BS25" s="375"/>
      <c r="BT25" s="375"/>
      <c r="BU25" s="376"/>
      <c r="BV25" s="374">
        <v>802742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5400</v>
      </c>
      <c r="R26" s="463"/>
      <c r="S26" s="463"/>
      <c r="T26" s="463"/>
      <c r="U26" s="463"/>
      <c r="V26" s="505"/>
      <c r="W26" s="557"/>
      <c r="X26" s="558"/>
      <c r="Y26" s="559"/>
      <c r="Z26" s="461" t="s">
        <v>178</v>
      </c>
      <c r="AA26" s="563"/>
      <c r="AB26" s="563"/>
      <c r="AC26" s="563"/>
      <c r="AD26" s="563"/>
      <c r="AE26" s="563"/>
      <c r="AF26" s="563"/>
      <c r="AG26" s="564"/>
      <c r="AH26" s="462">
        <v>11</v>
      </c>
      <c r="AI26" s="463"/>
      <c r="AJ26" s="463"/>
      <c r="AK26" s="463"/>
      <c r="AL26" s="505"/>
      <c r="AM26" s="462">
        <v>39072</v>
      </c>
      <c r="AN26" s="463"/>
      <c r="AO26" s="463"/>
      <c r="AP26" s="463"/>
      <c r="AQ26" s="463"/>
      <c r="AR26" s="505"/>
      <c r="AS26" s="462">
        <v>3552</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3000</v>
      </c>
      <c r="R27" s="463"/>
      <c r="S27" s="463"/>
      <c r="T27" s="463"/>
      <c r="U27" s="463"/>
      <c r="V27" s="505"/>
      <c r="W27" s="557"/>
      <c r="X27" s="558"/>
      <c r="Y27" s="559"/>
      <c r="Z27" s="461" t="s">
        <v>181</v>
      </c>
      <c r="AA27" s="441"/>
      <c r="AB27" s="441"/>
      <c r="AC27" s="441"/>
      <c r="AD27" s="441"/>
      <c r="AE27" s="441"/>
      <c r="AF27" s="441"/>
      <c r="AG27" s="442"/>
      <c r="AH27" s="462">
        <v>2</v>
      </c>
      <c r="AI27" s="463"/>
      <c r="AJ27" s="463"/>
      <c r="AK27" s="463"/>
      <c r="AL27" s="505"/>
      <c r="AM27" s="462" t="s">
        <v>182</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137</v>
      </c>
      <c r="BO27" s="531"/>
      <c r="BP27" s="531"/>
      <c r="BQ27" s="531"/>
      <c r="BR27" s="531"/>
      <c r="BS27" s="531"/>
      <c r="BT27" s="531"/>
      <c r="BU27" s="532"/>
      <c r="BV27" s="530" t="s">
        <v>137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2500</v>
      </c>
      <c r="R28" s="463"/>
      <c r="S28" s="463"/>
      <c r="T28" s="463"/>
      <c r="U28" s="463"/>
      <c r="V28" s="505"/>
      <c r="W28" s="557"/>
      <c r="X28" s="558"/>
      <c r="Y28" s="559"/>
      <c r="Z28" s="461" t="s">
        <v>185</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4141479</v>
      </c>
      <c r="BO28" s="375"/>
      <c r="BP28" s="375"/>
      <c r="BQ28" s="375"/>
      <c r="BR28" s="375"/>
      <c r="BS28" s="375"/>
      <c r="BT28" s="375"/>
      <c r="BU28" s="376"/>
      <c r="BV28" s="374">
        <v>4135892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14</v>
      </c>
      <c r="M29" s="463"/>
      <c r="N29" s="463"/>
      <c r="O29" s="463"/>
      <c r="P29" s="505"/>
      <c r="Q29" s="462">
        <v>2300</v>
      </c>
      <c r="R29" s="463"/>
      <c r="S29" s="463"/>
      <c r="T29" s="463"/>
      <c r="U29" s="463"/>
      <c r="V29" s="505"/>
      <c r="W29" s="560"/>
      <c r="X29" s="561"/>
      <c r="Y29" s="562"/>
      <c r="Z29" s="461" t="s">
        <v>188</v>
      </c>
      <c r="AA29" s="441"/>
      <c r="AB29" s="441"/>
      <c r="AC29" s="441"/>
      <c r="AD29" s="441"/>
      <c r="AE29" s="441"/>
      <c r="AF29" s="441"/>
      <c r="AG29" s="442"/>
      <c r="AH29" s="462">
        <v>313</v>
      </c>
      <c r="AI29" s="463"/>
      <c r="AJ29" s="463"/>
      <c r="AK29" s="463"/>
      <c r="AL29" s="505"/>
      <c r="AM29" s="462">
        <v>962182</v>
      </c>
      <c r="AN29" s="463"/>
      <c r="AO29" s="463"/>
      <c r="AP29" s="463"/>
      <c r="AQ29" s="463"/>
      <c r="AR29" s="505"/>
      <c r="AS29" s="462">
        <v>3074</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1346931</v>
      </c>
      <c r="BO29" s="412"/>
      <c r="BP29" s="412"/>
      <c r="BQ29" s="412"/>
      <c r="BR29" s="412"/>
      <c r="BS29" s="412"/>
      <c r="BT29" s="412"/>
      <c r="BU29" s="413"/>
      <c r="BV29" s="411">
        <v>1045518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96.3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7528748</v>
      </c>
      <c r="BO30" s="531"/>
      <c r="BP30" s="531"/>
      <c r="BQ30" s="531"/>
      <c r="BR30" s="531"/>
      <c r="BS30" s="531"/>
      <c r="BT30" s="531"/>
      <c r="BU30" s="532"/>
      <c r="BV30" s="530">
        <v>7069963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197</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有田川町一般会計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有田川町国民健康保険事業特別会計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有田川町水道事業会計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有田川町簡易水道事業特別会計</v>
      </c>
      <c r="BH34" s="602"/>
      <c r="BI34" s="602"/>
      <c r="BJ34" s="602"/>
      <c r="BK34" s="602"/>
      <c r="BL34" s="602"/>
      <c r="BM34" s="602"/>
      <c r="BN34" s="602"/>
      <c r="BO34" s="602"/>
      <c r="BP34" s="602"/>
      <c r="BQ34" s="602"/>
      <c r="BR34" s="602"/>
      <c r="BS34" s="602"/>
      <c r="BT34" s="602"/>
      <c r="BU34" s="602"/>
      <c r="BV34" s="178"/>
      <c r="BW34" s="601">
        <f>IF(BY34="","",MAX(C34:D43,U34:V43,AM34:AN43,BE34:BF43)+1)</f>
        <v>13</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有田川町ふるさと開発公社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有田川町後期高齢者医療特別会計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8</v>
      </c>
      <c r="BF35" s="601"/>
      <c r="BG35" s="602" t="str">
        <f>IF('各会計、関係団体の財政状況及び健全化判断比率'!B34="","",'各会計、関係団体の財政状況及び健全化判断比率'!B34)</f>
        <v>有田川町公共下水道事業特別会計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14</v>
      </c>
      <c r="BX35" s="601"/>
      <c r="BY35" s="602" t="str">
        <f>IF('各会計、関係団体の財政状況及び健全化判断比率'!B69="","",'各会計、関係団体の財政状況及び健全化判断比率'!B69)</f>
        <v>和歌山地方税回収機構</v>
      </c>
      <c r="BZ35" s="602"/>
      <c r="CA35" s="602"/>
      <c r="CB35" s="602"/>
      <c r="CC35" s="602"/>
      <c r="CD35" s="602"/>
      <c r="CE35" s="602"/>
      <c r="CF35" s="602"/>
      <c r="CG35" s="602"/>
      <c r="CH35" s="602"/>
      <c r="CI35" s="602"/>
      <c r="CJ35" s="602"/>
      <c r="CK35" s="602"/>
      <c r="CL35" s="602"/>
      <c r="CM35" s="602"/>
      <c r="CN35" s="178"/>
      <c r="CO35" s="601">
        <f t="shared" ref="CO35:CO43" si="3">IF(CQ35="","",CO34+1)</f>
        <v>22</v>
      </c>
      <c r="CP35" s="601"/>
      <c r="CQ35" s="602" t="str">
        <f>IF('各会計、関係団体の財政状況及び健全化判断比率'!BS8="","",'各会計、関係団体の財政状況及び健全化判断比率'!BS8)</f>
        <v>有田観光物産センター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有田川町介護保険事業特別会計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9</v>
      </c>
      <c r="BF36" s="601"/>
      <c r="BG36" s="602" t="str">
        <f>IF('各会計、関係団体の財政状況及び健全化判断比率'!B35="","",'各会計、関係団体の財政状況及び健全化判断比率'!B35)</f>
        <v>有田川町農業集落排水事業特別会計</v>
      </c>
      <c r="BH36" s="602"/>
      <c r="BI36" s="602"/>
      <c r="BJ36" s="602"/>
      <c r="BK36" s="602"/>
      <c r="BL36" s="602"/>
      <c r="BM36" s="602"/>
      <c r="BN36" s="602"/>
      <c r="BO36" s="602"/>
      <c r="BP36" s="602"/>
      <c r="BQ36" s="602"/>
      <c r="BR36" s="602"/>
      <c r="BS36" s="602"/>
      <c r="BT36" s="602"/>
      <c r="BU36" s="602"/>
      <c r="BV36" s="178"/>
      <c r="BW36" s="601">
        <f t="shared" si="2"/>
        <v>15</v>
      </c>
      <c r="BX36" s="601"/>
      <c r="BY36" s="602" t="str">
        <f>IF('各会計、関係団体の財政状況及び健全化判断比率'!B70="","",'各会計、関係団体の財政状況及び健全化判断比率'!B70)</f>
        <v>有田周辺広域圏事務組合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有田川町特別養護老人ホーム等事業特別会計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f t="shared" si="1"/>
        <v>10</v>
      </c>
      <c r="BF37" s="601"/>
      <c r="BG37" s="602" t="str">
        <f>IF('各会計、関係団体の財政状況及び健全化判断比率'!B36="","",'各会計、関係団体の財政状況及び健全化判断比率'!B36)</f>
        <v>有田川町簡易排水事業特別会計</v>
      </c>
      <c r="BH37" s="602"/>
      <c r="BI37" s="602"/>
      <c r="BJ37" s="602"/>
      <c r="BK37" s="602"/>
      <c r="BL37" s="602"/>
      <c r="BM37" s="602"/>
      <c r="BN37" s="602"/>
      <c r="BO37" s="602"/>
      <c r="BP37" s="602"/>
      <c r="BQ37" s="602"/>
      <c r="BR37" s="602"/>
      <c r="BS37" s="602"/>
      <c r="BT37" s="602"/>
      <c r="BU37" s="602"/>
      <c r="BV37" s="178"/>
      <c r="BW37" s="601">
        <f t="shared" si="2"/>
        <v>16</v>
      </c>
      <c r="BX37" s="601"/>
      <c r="BY37" s="602" t="str">
        <f>IF('各会計、関係団体の財政状況及び健全化判断比率'!B71="","",'各会計、関係団体の財政状況及び健全化判断比率'!B71)</f>
        <v>有田郡老人福祉施設事務組合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f t="shared" si="1"/>
        <v>11</v>
      </c>
      <c r="BF38" s="601"/>
      <c r="BG38" s="602" t="str">
        <f>IF('各会計、関係団体の財政状況及び健全化判断比率'!B37="","",'各会計、関係団体の財政状況及び健全化判断比率'!B37)</f>
        <v>有田川町浄化槽事業特別会計</v>
      </c>
      <c r="BH38" s="602"/>
      <c r="BI38" s="602"/>
      <c r="BJ38" s="602"/>
      <c r="BK38" s="602"/>
      <c r="BL38" s="602"/>
      <c r="BM38" s="602"/>
      <c r="BN38" s="602"/>
      <c r="BO38" s="602"/>
      <c r="BP38" s="602"/>
      <c r="BQ38" s="602"/>
      <c r="BR38" s="602"/>
      <c r="BS38" s="602"/>
      <c r="BT38" s="602"/>
      <c r="BU38" s="602"/>
      <c r="BV38" s="178"/>
      <c r="BW38" s="601">
        <f t="shared" si="2"/>
        <v>17</v>
      </c>
      <c r="BX38" s="601"/>
      <c r="BY38" s="602" t="str">
        <f>IF('各会計、関係団体の財政状況及び健全化判断比率'!B72="","",'各会計、関係団体の財政状況及び健全化判断比率'!B72)</f>
        <v>有田聖苑事務組合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f t="shared" si="1"/>
        <v>12</v>
      </c>
      <c r="BF39" s="601"/>
      <c r="BG39" s="602" t="str">
        <f>IF('各会計、関係団体の財政状況及び健全化判断比率'!B38="","",'各会計、関係団体の財政状況及び健全化判断比率'!B38)</f>
        <v>有田川町かなや明恵峡温泉特別会計</v>
      </c>
      <c r="BH39" s="602"/>
      <c r="BI39" s="602"/>
      <c r="BJ39" s="602"/>
      <c r="BK39" s="602"/>
      <c r="BL39" s="602"/>
      <c r="BM39" s="602"/>
      <c r="BN39" s="602"/>
      <c r="BO39" s="602"/>
      <c r="BP39" s="602"/>
      <c r="BQ39" s="602"/>
      <c r="BR39" s="602"/>
      <c r="BS39" s="602"/>
      <c r="BT39" s="602"/>
      <c r="BU39" s="602"/>
      <c r="BV39" s="178"/>
      <c r="BW39" s="601">
        <f t="shared" si="2"/>
        <v>18</v>
      </c>
      <c r="BX39" s="601"/>
      <c r="BY39" s="602" t="str">
        <f>IF('各会計、関係団体の財政状況及び健全化判断比率'!B73="","",'各会計、関係団体の財政状況及び健全化判断比率'!B73)</f>
        <v>和歌山県後期高齢者医療広域連合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19</v>
      </c>
      <c r="BX40" s="601"/>
      <c r="BY40" s="602" t="str">
        <f>IF('各会計、関係団体の財政状況及び健全化判断比率'!B74="","",'各会計、関係団体の財政状況及び健全化判断比率'!B74)</f>
        <v>有田周辺広域圏事務組合（公営企業会計）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20</v>
      </c>
      <c r="BX41" s="601"/>
      <c r="BY41" s="602" t="str">
        <f>IF('各会計、関係団体の財政状況及び健全化判断比率'!B75="","",'各会計、関係団体の財政状況及び健全化判断比率'!B75)</f>
        <v>和歌山県後期高齢者医療広域連合（特別会計）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0" t="s">
        <v>571</v>
      </c>
      <c r="D34" s="1180"/>
      <c r="E34" s="1181"/>
      <c r="F34" s="32">
        <v>8.1999999999999993</v>
      </c>
      <c r="G34" s="33">
        <v>9.19</v>
      </c>
      <c r="H34" s="33">
        <v>10.25</v>
      </c>
      <c r="I34" s="33">
        <v>11.37</v>
      </c>
      <c r="J34" s="34">
        <v>11.78</v>
      </c>
      <c r="K34" s="22"/>
      <c r="L34" s="22"/>
      <c r="M34" s="22"/>
      <c r="N34" s="22"/>
      <c r="O34" s="22"/>
      <c r="P34" s="22"/>
    </row>
    <row r="35" spans="1:16" ht="39" customHeight="1" x14ac:dyDescent="0.15">
      <c r="A35" s="22"/>
      <c r="B35" s="35"/>
      <c r="C35" s="1174" t="s">
        <v>572</v>
      </c>
      <c r="D35" s="1175"/>
      <c r="E35" s="1176"/>
      <c r="F35" s="36">
        <v>3.51</v>
      </c>
      <c r="G35" s="37">
        <v>3.52</v>
      </c>
      <c r="H35" s="37">
        <v>3.71</v>
      </c>
      <c r="I35" s="37">
        <v>3.53</v>
      </c>
      <c r="J35" s="38">
        <v>4.4400000000000004</v>
      </c>
      <c r="K35" s="22"/>
      <c r="L35" s="22"/>
      <c r="M35" s="22"/>
      <c r="N35" s="22"/>
      <c r="O35" s="22"/>
      <c r="P35" s="22"/>
    </row>
    <row r="36" spans="1:16" ht="39" customHeight="1" x14ac:dyDescent="0.15">
      <c r="A36" s="22"/>
      <c r="B36" s="35"/>
      <c r="C36" s="1174" t="s">
        <v>573</v>
      </c>
      <c r="D36" s="1175"/>
      <c r="E36" s="1176"/>
      <c r="F36" s="36">
        <v>0.5</v>
      </c>
      <c r="G36" s="37">
        <v>0.44</v>
      </c>
      <c r="H36" s="37">
        <v>0.92</v>
      </c>
      <c r="I36" s="37">
        <v>0.61</v>
      </c>
      <c r="J36" s="38">
        <v>0.57999999999999996</v>
      </c>
      <c r="K36" s="22"/>
      <c r="L36" s="22"/>
      <c r="M36" s="22"/>
      <c r="N36" s="22"/>
      <c r="O36" s="22"/>
      <c r="P36" s="22"/>
    </row>
    <row r="37" spans="1:16" ht="39" customHeight="1" x14ac:dyDescent="0.15">
      <c r="A37" s="22"/>
      <c r="B37" s="35"/>
      <c r="C37" s="1174" t="s">
        <v>574</v>
      </c>
      <c r="D37" s="1175"/>
      <c r="E37" s="1176"/>
      <c r="F37" s="36">
        <v>0.08</v>
      </c>
      <c r="G37" s="37">
        <v>0.09</v>
      </c>
      <c r="H37" s="37">
        <v>0.09</v>
      </c>
      <c r="I37" s="37">
        <v>0.1</v>
      </c>
      <c r="J37" s="38">
        <v>0.1</v>
      </c>
      <c r="K37" s="22"/>
      <c r="L37" s="22"/>
      <c r="M37" s="22"/>
      <c r="N37" s="22"/>
      <c r="O37" s="22"/>
      <c r="P37" s="22"/>
    </row>
    <row r="38" spans="1:16" ht="39" customHeight="1" x14ac:dyDescent="0.15">
      <c r="A38" s="22"/>
      <c r="B38" s="35"/>
      <c r="C38" s="1174" t="s">
        <v>575</v>
      </c>
      <c r="D38" s="1175"/>
      <c r="E38" s="1176"/>
      <c r="F38" s="36">
        <v>0.71</v>
      </c>
      <c r="G38" s="37">
        <v>0.86</v>
      </c>
      <c r="H38" s="37">
        <v>0.1</v>
      </c>
      <c r="I38" s="37">
        <v>0.04</v>
      </c>
      <c r="J38" s="38">
        <v>0.05</v>
      </c>
      <c r="K38" s="22"/>
      <c r="L38" s="22"/>
      <c r="M38" s="22"/>
      <c r="N38" s="22"/>
      <c r="O38" s="22"/>
      <c r="P38" s="22"/>
    </row>
    <row r="39" spans="1:16" ht="39" customHeight="1" x14ac:dyDescent="0.15">
      <c r="A39" s="22"/>
      <c r="B39" s="35"/>
      <c r="C39" s="1174" t="s">
        <v>576</v>
      </c>
      <c r="D39" s="1175"/>
      <c r="E39" s="1176"/>
      <c r="F39" s="36">
        <v>0</v>
      </c>
      <c r="G39" s="37">
        <v>0.02</v>
      </c>
      <c r="H39" s="37">
        <v>0</v>
      </c>
      <c r="I39" s="37">
        <v>0</v>
      </c>
      <c r="J39" s="38">
        <v>0</v>
      </c>
      <c r="K39" s="22"/>
      <c r="L39" s="22"/>
      <c r="M39" s="22"/>
      <c r="N39" s="22"/>
      <c r="O39" s="22"/>
      <c r="P39" s="22"/>
    </row>
    <row r="40" spans="1:16" ht="39" customHeight="1" x14ac:dyDescent="0.15">
      <c r="A40" s="22"/>
      <c r="B40" s="35"/>
      <c r="C40" s="1174" t="s">
        <v>577</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578</v>
      </c>
      <c r="D41" s="1175"/>
      <c r="E41" s="1176"/>
      <c r="F41" s="36">
        <v>0</v>
      </c>
      <c r="G41" s="37">
        <v>0</v>
      </c>
      <c r="H41" s="37">
        <v>0</v>
      </c>
      <c r="I41" s="37">
        <v>0.02</v>
      </c>
      <c r="J41" s="38">
        <v>0</v>
      </c>
      <c r="K41" s="22"/>
      <c r="L41" s="22"/>
      <c r="M41" s="22"/>
      <c r="N41" s="22"/>
      <c r="O41" s="22"/>
      <c r="P41" s="22"/>
    </row>
    <row r="42" spans="1:16" ht="39" customHeight="1" x14ac:dyDescent="0.15">
      <c r="A42" s="22"/>
      <c r="B42" s="39"/>
      <c r="C42" s="1174" t="s">
        <v>579</v>
      </c>
      <c r="D42" s="1175"/>
      <c r="E42" s="1176"/>
      <c r="F42" s="36" t="s">
        <v>524</v>
      </c>
      <c r="G42" s="37" t="s">
        <v>524</v>
      </c>
      <c r="H42" s="37" t="s">
        <v>524</v>
      </c>
      <c r="I42" s="37" t="s">
        <v>524</v>
      </c>
      <c r="J42" s="38" t="s">
        <v>524</v>
      </c>
      <c r="K42" s="22"/>
      <c r="L42" s="22"/>
      <c r="M42" s="22"/>
      <c r="N42" s="22"/>
      <c r="O42" s="22"/>
      <c r="P42" s="22"/>
    </row>
    <row r="43" spans="1:16" ht="39" customHeight="1" thickBot="1" x14ac:dyDescent="0.2">
      <c r="A43" s="22"/>
      <c r="B43" s="40"/>
      <c r="C43" s="1177" t="s">
        <v>580</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HJVvs8q00hyZblPTQo9SJdGWUOTBKNrkcbGquIlASi4/GLGkmJmzIr5FSKCAto43YvbzYe4gbsr8r4CQSQbGg==" saltValue="u/nxvuyasAq8EIIIKEGl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2738</v>
      </c>
      <c r="L45" s="60">
        <v>2630</v>
      </c>
      <c r="M45" s="60">
        <v>2515</v>
      </c>
      <c r="N45" s="60">
        <v>2374</v>
      </c>
      <c r="O45" s="61">
        <v>2485</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x14ac:dyDescent="0.15">
      <c r="A48" s="48"/>
      <c r="B48" s="1184"/>
      <c r="C48" s="1185"/>
      <c r="D48" s="62"/>
      <c r="E48" s="1190" t="s">
        <v>15</v>
      </c>
      <c r="F48" s="1190"/>
      <c r="G48" s="1190"/>
      <c r="H48" s="1190"/>
      <c r="I48" s="1190"/>
      <c r="J48" s="1191"/>
      <c r="K48" s="63">
        <v>765</v>
      </c>
      <c r="L48" s="64">
        <v>864</v>
      </c>
      <c r="M48" s="64">
        <v>945</v>
      </c>
      <c r="N48" s="64">
        <v>972</v>
      </c>
      <c r="O48" s="65">
        <v>1015</v>
      </c>
      <c r="P48" s="48"/>
      <c r="Q48" s="48"/>
      <c r="R48" s="48"/>
      <c r="S48" s="48"/>
      <c r="T48" s="48"/>
      <c r="U48" s="48"/>
    </row>
    <row r="49" spans="1:21" ht="30.75" customHeight="1" x14ac:dyDescent="0.15">
      <c r="A49" s="48"/>
      <c r="B49" s="1184"/>
      <c r="C49" s="1185"/>
      <c r="D49" s="62"/>
      <c r="E49" s="1190" t="s">
        <v>16</v>
      </c>
      <c r="F49" s="1190"/>
      <c r="G49" s="1190"/>
      <c r="H49" s="1190"/>
      <c r="I49" s="1190"/>
      <c r="J49" s="1191"/>
      <c r="K49" s="63">
        <v>30</v>
      </c>
      <c r="L49" s="64">
        <v>27</v>
      </c>
      <c r="M49" s="64">
        <v>27</v>
      </c>
      <c r="N49" s="64">
        <v>28</v>
      </c>
      <c r="O49" s="65">
        <v>28</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524</v>
      </c>
      <c r="L50" s="64" t="s">
        <v>524</v>
      </c>
      <c r="M50" s="64" t="s">
        <v>524</v>
      </c>
      <c r="N50" s="64" t="s">
        <v>524</v>
      </c>
      <c r="O50" s="65" t="s">
        <v>524</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524</v>
      </c>
      <c r="L51" s="64" t="s">
        <v>524</v>
      </c>
      <c r="M51" s="64" t="s">
        <v>524</v>
      </c>
      <c r="N51" s="64" t="s">
        <v>524</v>
      </c>
      <c r="O51" s="65" t="s">
        <v>524</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2563</v>
      </c>
      <c r="L52" s="64">
        <v>2497</v>
      </c>
      <c r="M52" s="64">
        <v>2500</v>
      </c>
      <c r="N52" s="64">
        <v>2450</v>
      </c>
      <c r="O52" s="65">
        <v>2461</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970</v>
      </c>
      <c r="L53" s="69">
        <v>1024</v>
      </c>
      <c r="M53" s="69">
        <v>987</v>
      </c>
      <c r="N53" s="69">
        <v>924</v>
      </c>
      <c r="O53" s="70">
        <v>1067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604</v>
      </c>
      <c r="L57" s="84" t="s">
        <v>524</v>
      </c>
      <c r="M57" s="84" t="s">
        <v>524</v>
      </c>
      <c r="N57" s="84" t="s">
        <v>524</v>
      </c>
      <c r="O57" s="85" t="s">
        <v>524</v>
      </c>
    </row>
    <row r="58" spans="1:21" ht="31.5" customHeight="1" thickBot="1" x14ac:dyDescent="0.2">
      <c r="B58" s="1200"/>
      <c r="C58" s="1201"/>
      <c r="D58" s="1205" t="s">
        <v>27</v>
      </c>
      <c r="E58" s="1206"/>
      <c r="F58" s="1206"/>
      <c r="G58" s="1206"/>
      <c r="H58" s="1206"/>
      <c r="I58" s="1206"/>
      <c r="J58" s="1207"/>
      <c r="K58" s="86" t="s">
        <v>604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JZY9gpJFiiwkaIT2YU8Q772hRhau3OpmW+9LuHuFvdQxBv0p9IoIfkyLLb/wdJxJGYhkV8B9t6f+Xoi4QgzZg==" saltValue="IRFJ7vKngJ/y1/LBNo/G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8" t="s">
        <v>30</v>
      </c>
      <c r="C41" s="1209"/>
      <c r="D41" s="102"/>
      <c r="E41" s="1214" t="s">
        <v>31</v>
      </c>
      <c r="F41" s="1214"/>
      <c r="G41" s="1214"/>
      <c r="H41" s="1215"/>
      <c r="I41" s="351">
        <v>21081</v>
      </c>
      <c r="J41" s="352">
        <v>19137</v>
      </c>
      <c r="K41" s="352">
        <v>17520</v>
      </c>
      <c r="L41" s="352">
        <v>17517</v>
      </c>
      <c r="M41" s="353">
        <v>16359</v>
      </c>
    </row>
    <row r="42" spans="2:13" ht="27.75" customHeight="1" x14ac:dyDescent="0.15">
      <c r="B42" s="1210"/>
      <c r="C42" s="1211"/>
      <c r="D42" s="103"/>
      <c r="E42" s="1216" t="s">
        <v>32</v>
      </c>
      <c r="F42" s="1216"/>
      <c r="G42" s="1216"/>
      <c r="H42" s="1217"/>
      <c r="I42" s="354" t="s">
        <v>524</v>
      </c>
      <c r="J42" s="355" t="s">
        <v>524</v>
      </c>
      <c r="K42" s="355" t="s">
        <v>524</v>
      </c>
      <c r="L42" s="355" t="s">
        <v>524</v>
      </c>
      <c r="M42" s="356" t="s">
        <v>524</v>
      </c>
    </row>
    <row r="43" spans="2:13" ht="27.75" customHeight="1" x14ac:dyDescent="0.15">
      <c r="B43" s="1210"/>
      <c r="C43" s="1211"/>
      <c r="D43" s="103"/>
      <c r="E43" s="1216" t="s">
        <v>33</v>
      </c>
      <c r="F43" s="1216"/>
      <c r="G43" s="1216"/>
      <c r="H43" s="1217"/>
      <c r="I43" s="354">
        <v>11238</v>
      </c>
      <c r="J43" s="355">
        <v>11788</v>
      </c>
      <c r="K43" s="355">
        <v>12181</v>
      </c>
      <c r="L43" s="355">
        <v>12190</v>
      </c>
      <c r="M43" s="356">
        <v>11472</v>
      </c>
    </row>
    <row r="44" spans="2:13" ht="27.75" customHeight="1" x14ac:dyDescent="0.15">
      <c r="B44" s="1210"/>
      <c r="C44" s="1211"/>
      <c r="D44" s="103"/>
      <c r="E44" s="1216" t="s">
        <v>34</v>
      </c>
      <c r="F44" s="1216"/>
      <c r="G44" s="1216"/>
      <c r="H44" s="1217"/>
      <c r="I44" s="354">
        <v>196</v>
      </c>
      <c r="J44" s="355">
        <v>163</v>
      </c>
      <c r="K44" s="355">
        <v>259</v>
      </c>
      <c r="L44" s="355">
        <v>920</v>
      </c>
      <c r="M44" s="356">
        <v>1422</v>
      </c>
    </row>
    <row r="45" spans="2:13" ht="27.75" customHeight="1" x14ac:dyDescent="0.15">
      <c r="B45" s="1210"/>
      <c r="C45" s="1211"/>
      <c r="D45" s="103"/>
      <c r="E45" s="1216" t="s">
        <v>35</v>
      </c>
      <c r="F45" s="1216"/>
      <c r="G45" s="1216"/>
      <c r="H45" s="1217"/>
      <c r="I45" s="354">
        <v>2848</v>
      </c>
      <c r="J45" s="355">
        <v>2692</v>
      </c>
      <c r="K45" s="355">
        <v>2617</v>
      </c>
      <c r="L45" s="355">
        <v>2563</v>
      </c>
      <c r="M45" s="356">
        <v>2505</v>
      </c>
    </row>
    <row r="46" spans="2:13" ht="27.75" customHeight="1" x14ac:dyDescent="0.15">
      <c r="B46" s="1210"/>
      <c r="C46" s="1211"/>
      <c r="D46" s="104"/>
      <c r="E46" s="1216" t="s">
        <v>36</v>
      </c>
      <c r="F46" s="1216"/>
      <c r="G46" s="1216"/>
      <c r="H46" s="1217"/>
      <c r="I46" s="354" t="s">
        <v>524</v>
      </c>
      <c r="J46" s="355" t="s">
        <v>524</v>
      </c>
      <c r="K46" s="355" t="s">
        <v>524</v>
      </c>
      <c r="L46" s="355" t="s">
        <v>524</v>
      </c>
      <c r="M46" s="356" t="s">
        <v>524</v>
      </c>
    </row>
    <row r="47" spans="2:13" ht="27.75" customHeight="1" x14ac:dyDescent="0.15">
      <c r="B47" s="1210"/>
      <c r="C47" s="1211"/>
      <c r="D47" s="105"/>
      <c r="E47" s="1218" t="s">
        <v>37</v>
      </c>
      <c r="F47" s="1219"/>
      <c r="G47" s="1219"/>
      <c r="H47" s="1220"/>
      <c r="I47" s="354" t="s">
        <v>524</v>
      </c>
      <c r="J47" s="355" t="s">
        <v>524</v>
      </c>
      <c r="K47" s="355" t="s">
        <v>524</v>
      </c>
      <c r="L47" s="355" t="s">
        <v>524</v>
      </c>
      <c r="M47" s="356" t="s">
        <v>524</v>
      </c>
    </row>
    <row r="48" spans="2:13" ht="27.75" customHeight="1" x14ac:dyDescent="0.15">
      <c r="B48" s="1210"/>
      <c r="C48" s="1211"/>
      <c r="D48" s="103"/>
      <c r="E48" s="1216" t="s">
        <v>38</v>
      </c>
      <c r="F48" s="1216"/>
      <c r="G48" s="1216"/>
      <c r="H48" s="1217"/>
      <c r="I48" s="354" t="s">
        <v>524</v>
      </c>
      <c r="J48" s="355" t="s">
        <v>524</v>
      </c>
      <c r="K48" s="355" t="s">
        <v>524</v>
      </c>
      <c r="L48" s="355" t="s">
        <v>524</v>
      </c>
      <c r="M48" s="356" t="s">
        <v>524</v>
      </c>
    </row>
    <row r="49" spans="2:13" ht="27.75" customHeight="1" x14ac:dyDescent="0.15">
      <c r="B49" s="1212"/>
      <c r="C49" s="1213"/>
      <c r="D49" s="103"/>
      <c r="E49" s="1216" t="s">
        <v>39</v>
      </c>
      <c r="F49" s="1216"/>
      <c r="G49" s="1216"/>
      <c r="H49" s="1217"/>
      <c r="I49" s="354" t="s">
        <v>524</v>
      </c>
      <c r="J49" s="355" t="s">
        <v>524</v>
      </c>
      <c r="K49" s="355" t="s">
        <v>524</v>
      </c>
      <c r="L49" s="355" t="s">
        <v>524</v>
      </c>
      <c r="M49" s="356" t="s">
        <v>524</v>
      </c>
    </row>
    <row r="50" spans="2:13" ht="27.75" customHeight="1" x14ac:dyDescent="0.15">
      <c r="B50" s="1221" t="s">
        <v>40</v>
      </c>
      <c r="C50" s="1222"/>
      <c r="D50" s="106"/>
      <c r="E50" s="1216" t="s">
        <v>41</v>
      </c>
      <c r="F50" s="1216"/>
      <c r="G50" s="1216"/>
      <c r="H50" s="1217"/>
      <c r="I50" s="354">
        <v>12024</v>
      </c>
      <c r="J50" s="355">
        <v>11452</v>
      </c>
      <c r="K50" s="355">
        <v>11576</v>
      </c>
      <c r="L50" s="355">
        <v>11749</v>
      </c>
      <c r="M50" s="356">
        <v>12596</v>
      </c>
    </row>
    <row r="51" spans="2:13" ht="27.75" customHeight="1" x14ac:dyDescent="0.15">
      <c r="B51" s="1210"/>
      <c r="C51" s="1211"/>
      <c r="D51" s="103"/>
      <c r="E51" s="1216" t="s">
        <v>42</v>
      </c>
      <c r="F51" s="1216"/>
      <c r="G51" s="1216"/>
      <c r="H51" s="1217"/>
      <c r="I51" s="354">
        <v>29</v>
      </c>
      <c r="J51" s="355">
        <v>25</v>
      </c>
      <c r="K51" s="355">
        <v>20</v>
      </c>
      <c r="L51" s="355">
        <v>16</v>
      </c>
      <c r="M51" s="356">
        <v>12</v>
      </c>
    </row>
    <row r="52" spans="2:13" ht="27.75" customHeight="1" x14ac:dyDescent="0.15">
      <c r="B52" s="1212"/>
      <c r="C52" s="1213"/>
      <c r="D52" s="103"/>
      <c r="E52" s="1216" t="s">
        <v>43</v>
      </c>
      <c r="F52" s="1216"/>
      <c r="G52" s="1216"/>
      <c r="H52" s="1217"/>
      <c r="I52" s="354">
        <v>22192</v>
      </c>
      <c r="J52" s="355">
        <v>21661</v>
      </c>
      <c r="K52" s="355">
        <v>21195</v>
      </c>
      <c r="L52" s="355">
        <v>21174</v>
      </c>
      <c r="M52" s="356">
        <v>20138</v>
      </c>
    </row>
    <row r="53" spans="2:13" ht="27.75" customHeight="1" thickBot="1" x14ac:dyDescent="0.2">
      <c r="B53" s="1223" t="s">
        <v>44</v>
      </c>
      <c r="C53" s="1224"/>
      <c r="D53" s="107"/>
      <c r="E53" s="1225" t="s">
        <v>45</v>
      </c>
      <c r="F53" s="1225"/>
      <c r="G53" s="1225"/>
      <c r="H53" s="1226"/>
      <c r="I53" s="357">
        <v>1118</v>
      </c>
      <c r="J53" s="358">
        <v>641</v>
      </c>
      <c r="K53" s="358">
        <v>-215</v>
      </c>
      <c r="L53" s="358">
        <v>252</v>
      </c>
      <c r="M53" s="359">
        <v>-988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qv6dw64bUsCsHCbIvRfsgTIdS2yJMC/9nv8Mc5xUyABQf+xVDzRTU5LIM0l9T616Wa30Kc1vHR7N3M1eB7FCA==" saltValue="BtODYTEo1noyN8QyG1pt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5" t="s">
        <v>48</v>
      </c>
      <c r="D55" s="1235"/>
      <c r="E55" s="1236"/>
      <c r="F55" s="119">
        <v>4131</v>
      </c>
      <c r="G55" s="119">
        <v>4136</v>
      </c>
      <c r="H55" s="120">
        <v>4141</v>
      </c>
    </row>
    <row r="56" spans="2:8" ht="52.5" customHeight="1" x14ac:dyDescent="0.15">
      <c r="B56" s="121"/>
      <c r="C56" s="1237" t="s">
        <v>49</v>
      </c>
      <c r="D56" s="1237"/>
      <c r="E56" s="1238"/>
      <c r="F56" s="122">
        <v>814</v>
      </c>
      <c r="G56" s="122">
        <v>1046</v>
      </c>
      <c r="H56" s="123">
        <v>1347</v>
      </c>
    </row>
    <row r="57" spans="2:8" ht="53.25" customHeight="1" x14ac:dyDescent="0.15">
      <c r="B57" s="121"/>
      <c r="C57" s="1239" t="s">
        <v>50</v>
      </c>
      <c r="D57" s="1239"/>
      <c r="E57" s="1240"/>
      <c r="F57" s="124">
        <v>7238</v>
      </c>
      <c r="G57" s="124">
        <v>7070</v>
      </c>
      <c r="H57" s="125">
        <v>7529</v>
      </c>
    </row>
    <row r="58" spans="2:8" ht="45.75" customHeight="1" x14ac:dyDescent="0.15">
      <c r="B58" s="126"/>
      <c r="C58" s="1227" t="s">
        <v>599</v>
      </c>
      <c r="D58" s="1228"/>
      <c r="E58" s="1229"/>
      <c r="F58" s="127">
        <v>3123</v>
      </c>
      <c r="G58" s="127">
        <v>2902</v>
      </c>
      <c r="H58" s="128">
        <v>3070</v>
      </c>
    </row>
    <row r="59" spans="2:8" ht="45.75" customHeight="1" x14ac:dyDescent="0.15">
      <c r="B59" s="126"/>
      <c r="C59" s="1227" t="s">
        <v>600</v>
      </c>
      <c r="D59" s="1228"/>
      <c r="E59" s="1229"/>
      <c r="F59" s="127">
        <v>1392</v>
      </c>
      <c r="G59" s="127">
        <v>1386</v>
      </c>
      <c r="H59" s="128">
        <v>1335</v>
      </c>
    </row>
    <row r="60" spans="2:8" ht="45.75" customHeight="1" x14ac:dyDescent="0.15">
      <c r="B60" s="126"/>
      <c r="C60" s="1227" t="s">
        <v>601</v>
      </c>
      <c r="D60" s="1228"/>
      <c r="E60" s="1229"/>
      <c r="F60" s="127">
        <v>876</v>
      </c>
      <c r="G60" s="127">
        <v>984</v>
      </c>
      <c r="H60" s="128">
        <v>1273</v>
      </c>
    </row>
    <row r="61" spans="2:8" ht="45.75" customHeight="1" x14ac:dyDescent="0.15">
      <c r="B61" s="126"/>
      <c r="C61" s="1227" t="s">
        <v>602</v>
      </c>
      <c r="D61" s="1228"/>
      <c r="E61" s="1229"/>
      <c r="F61" s="127">
        <v>657</v>
      </c>
      <c r="G61" s="127">
        <v>609</v>
      </c>
      <c r="H61" s="128">
        <v>610</v>
      </c>
    </row>
    <row r="62" spans="2:8" ht="45.75" customHeight="1" thickBot="1" x14ac:dyDescent="0.2">
      <c r="B62" s="129"/>
      <c r="C62" s="1230" t="s">
        <v>603</v>
      </c>
      <c r="D62" s="1231"/>
      <c r="E62" s="1232"/>
      <c r="F62" s="130">
        <v>581</v>
      </c>
      <c r="G62" s="130">
        <v>560</v>
      </c>
      <c r="H62" s="131">
        <v>540</v>
      </c>
    </row>
    <row r="63" spans="2:8" ht="52.5" customHeight="1" thickBot="1" x14ac:dyDescent="0.2">
      <c r="B63" s="132"/>
      <c r="C63" s="1233" t="s">
        <v>51</v>
      </c>
      <c r="D63" s="1233"/>
      <c r="E63" s="1234"/>
      <c r="F63" s="133">
        <v>12183</v>
      </c>
      <c r="G63" s="133">
        <v>12251</v>
      </c>
      <c r="H63" s="134">
        <v>13017</v>
      </c>
    </row>
    <row r="64" spans="2:8" x14ac:dyDescent="0.15"/>
  </sheetData>
  <sheetProtection algorithmName="SHA-512" hashValue="GKv4aW/f23YkCen8AbCc3H0kMPKj/J7u2kuKWH+5LDCQMgQDqK/+NWuxUky2sxrYvlOEPT9FBVPfKeZHHkxo3g==" saltValue="4IEEIipc2bA/jhQh9Pl6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U70" sqref="AU7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609</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610</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79">
        <v>15</v>
      </c>
      <c r="BQ51" s="1279"/>
      <c r="BR51" s="1279"/>
      <c r="BS51" s="1279"/>
      <c r="BT51" s="1279"/>
      <c r="BU51" s="1279"/>
      <c r="BV51" s="1279"/>
      <c r="BW51" s="1279"/>
      <c r="BX51" s="1279">
        <v>8.6</v>
      </c>
      <c r="BY51" s="1279"/>
      <c r="BZ51" s="1279"/>
      <c r="CA51" s="1279"/>
      <c r="CB51" s="1279"/>
      <c r="CC51" s="1279"/>
      <c r="CD51" s="1279"/>
      <c r="CE51" s="1279"/>
      <c r="CF51" s="1279"/>
      <c r="CG51" s="1279"/>
      <c r="CH51" s="1279"/>
      <c r="CI51" s="1279"/>
      <c r="CJ51" s="1279"/>
      <c r="CK51" s="1279"/>
      <c r="CL51" s="1279"/>
      <c r="CM51" s="1279"/>
      <c r="CN51" s="1279">
        <v>3.2</v>
      </c>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612</v>
      </c>
      <c r="BC53" s="1278"/>
      <c r="BD53" s="1278"/>
      <c r="BE53" s="1278"/>
      <c r="BF53" s="1278"/>
      <c r="BG53" s="1278"/>
      <c r="BH53" s="1278"/>
      <c r="BI53" s="1278"/>
      <c r="BJ53" s="1278"/>
      <c r="BK53" s="1278"/>
      <c r="BL53" s="1278"/>
      <c r="BM53" s="1278"/>
      <c r="BN53" s="1278"/>
      <c r="BO53" s="1278"/>
      <c r="BP53" s="1279">
        <v>53.3</v>
      </c>
      <c r="BQ53" s="1279"/>
      <c r="BR53" s="1279"/>
      <c r="BS53" s="1279"/>
      <c r="BT53" s="1279"/>
      <c r="BU53" s="1279"/>
      <c r="BV53" s="1279"/>
      <c r="BW53" s="1279"/>
      <c r="BX53" s="1279">
        <v>54.4</v>
      </c>
      <c r="BY53" s="1279"/>
      <c r="BZ53" s="1279"/>
      <c r="CA53" s="1279"/>
      <c r="CB53" s="1279"/>
      <c r="CC53" s="1279"/>
      <c r="CD53" s="1279"/>
      <c r="CE53" s="1279"/>
      <c r="CF53" s="1279">
        <v>55.8</v>
      </c>
      <c r="CG53" s="1279"/>
      <c r="CH53" s="1279"/>
      <c r="CI53" s="1279"/>
      <c r="CJ53" s="1279"/>
      <c r="CK53" s="1279"/>
      <c r="CL53" s="1279"/>
      <c r="CM53" s="1279"/>
      <c r="CN53" s="1279">
        <v>55.8</v>
      </c>
      <c r="CO53" s="1279"/>
      <c r="CP53" s="1279"/>
      <c r="CQ53" s="1279"/>
      <c r="CR53" s="1279"/>
      <c r="CS53" s="1279"/>
      <c r="CT53" s="1279"/>
      <c r="CU53" s="1279"/>
      <c r="CV53" s="1279">
        <v>56.4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613</v>
      </c>
      <c r="AO55" s="1274"/>
      <c r="AP55" s="1274"/>
      <c r="AQ55" s="1274"/>
      <c r="AR55" s="1274"/>
      <c r="AS55" s="1274"/>
      <c r="AT55" s="1274"/>
      <c r="AU55" s="1274"/>
      <c r="AV55" s="1274"/>
      <c r="AW55" s="1274"/>
      <c r="AX55" s="1274"/>
      <c r="AY55" s="1274"/>
      <c r="AZ55" s="1274"/>
      <c r="BA55" s="1274"/>
      <c r="BB55" s="1278" t="s">
        <v>611</v>
      </c>
      <c r="BC55" s="1278"/>
      <c r="BD55" s="1278"/>
      <c r="BE55" s="1278"/>
      <c r="BF55" s="1278"/>
      <c r="BG55" s="1278"/>
      <c r="BH55" s="1278"/>
      <c r="BI55" s="1278"/>
      <c r="BJ55" s="1278"/>
      <c r="BK55" s="1278"/>
      <c r="BL55" s="1278"/>
      <c r="BM55" s="1278"/>
      <c r="BN55" s="1278"/>
      <c r="BO55" s="1278"/>
      <c r="BP55" s="1279">
        <v>38.200000000000003</v>
      </c>
      <c r="BQ55" s="1279"/>
      <c r="BR55" s="1279"/>
      <c r="BS55" s="1279"/>
      <c r="BT55" s="1279"/>
      <c r="BU55" s="1279"/>
      <c r="BV55" s="1279"/>
      <c r="BW55" s="1279"/>
      <c r="BX55" s="1279">
        <v>29.7</v>
      </c>
      <c r="BY55" s="1279"/>
      <c r="BZ55" s="1279"/>
      <c r="CA55" s="1279"/>
      <c r="CB55" s="1279"/>
      <c r="CC55" s="1279"/>
      <c r="CD55" s="1279"/>
      <c r="CE55" s="1279"/>
      <c r="CF55" s="1279">
        <v>23.2</v>
      </c>
      <c r="CG55" s="1279"/>
      <c r="CH55" s="1279"/>
      <c r="CI55" s="1279"/>
      <c r="CJ55" s="1279"/>
      <c r="CK55" s="1279"/>
      <c r="CL55" s="1279"/>
      <c r="CM55" s="1279"/>
      <c r="CN55" s="1279">
        <v>25.1</v>
      </c>
      <c r="CO55" s="1279"/>
      <c r="CP55" s="1279"/>
      <c r="CQ55" s="1279"/>
      <c r="CR55" s="1279"/>
      <c r="CS55" s="1279"/>
      <c r="CT55" s="1279"/>
      <c r="CU55" s="1279"/>
      <c r="CV55" s="1279">
        <v>9.6999999999999993</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612</v>
      </c>
      <c r="BC57" s="1278"/>
      <c r="BD57" s="1278"/>
      <c r="BE57" s="1278"/>
      <c r="BF57" s="1278"/>
      <c r="BG57" s="1278"/>
      <c r="BH57" s="1278"/>
      <c r="BI57" s="1278"/>
      <c r="BJ57" s="1278"/>
      <c r="BK57" s="1278"/>
      <c r="BL57" s="1278"/>
      <c r="BM57" s="1278"/>
      <c r="BN57" s="1278"/>
      <c r="BO57" s="1278"/>
      <c r="BP57" s="1279">
        <v>53.6</v>
      </c>
      <c r="BQ57" s="1279"/>
      <c r="BR57" s="1279"/>
      <c r="BS57" s="1279"/>
      <c r="BT57" s="1279"/>
      <c r="BU57" s="1279"/>
      <c r="BV57" s="1279"/>
      <c r="BW57" s="1279"/>
      <c r="BX57" s="1279">
        <v>56.3</v>
      </c>
      <c r="BY57" s="1279"/>
      <c r="BZ57" s="1279"/>
      <c r="CA57" s="1279"/>
      <c r="CB57" s="1279"/>
      <c r="CC57" s="1279"/>
      <c r="CD57" s="1279"/>
      <c r="CE57" s="1279"/>
      <c r="CF57" s="1279">
        <v>57.9</v>
      </c>
      <c r="CG57" s="1279"/>
      <c r="CH57" s="1279"/>
      <c r="CI57" s="1279"/>
      <c r="CJ57" s="1279"/>
      <c r="CK57" s="1279"/>
      <c r="CL57" s="1279"/>
      <c r="CM57" s="1279"/>
      <c r="CN57" s="1279">
        <v>60.1</v>
      </c>
      <c r="CO57" s="1279"/>
      <c r="CP57" s="1279"/>
      <c r="CQ57" s="1279"/>
      <c r="CR57" s="1279"/>
      <c r="CS57" s="1279"/>
      <c r="CT57" s="1279"/>
      <c r="CU57" s="1279"/>
      <c r="CV57" s="1279">
        <v>61.3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614</v>
      </c>
    </row>
    <row r="64" spans="1:109" x14ac:dyDescent="0.15">
      <c r="B64" s="1249"/>
      <c r="G64" s="1256"/>
      <c r="I64" s="1289"/>
      <c r="J64" s="1289"/>
      <c r="K64" s="1289"/>
      <c r="L64" s="1289"/>
      <c r="M64" s="1289"/>
      <c r="N64" s="1290"/>
      <c r="AM64" s="1256"/>
      <c r="AN64" s="1256" t="s">
        <v>607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609</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610</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9">
        <v>15</v>
      </c>
      <c r="BQ73" s="1279"/>
      <c r="BR73" s="1279"/>
      <c r="BS73" s="1279"/>
      <c r="BT73" s="1279"/>
      <c r="BU73" s="1279"/>
      <c r="BV73" s="1279"/>
      <c r="BW73" s="1279"/>
      <c r="BX73" s="1279">
        <v>8.6</v>
      </c>
      <c r="BY73" s="1279"/>
      <c r="BZ73" s="1279"/>
      <c r="CA73" s="1279"/>
      <c r="CB73" s="1279"/>
      <c r="CC73" s="1279"/>
      <c r="CD73" s="1279"/>
      <c r="CE73" s="1279"/>
      <c r="CF73" s="1279"/>
      <c r="CG73" s="1279"/>
      <c r="CH73" s="1279"/>
      <c r="CI73" s="1279"/>
      <c r="CJ73" s="1279"/>
      <c r="CK73" s="1279"/>
      <c r="CL73" s="1279"/>
      <c r="CM73" s="1279"/>
      <c r="CN73" s="1279">
        <v>3.2</v>
      </c>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11.3</v>
      </c>
      <c r="BQ75" s="1279"/>
      <c r="BR75" s="1279"/>
      <c r="BS75" s="1279"/>
      <c r="BT75" s="1279"/>
      <c r="BU75" s="1279"/>
      <c r="BV75" s="1279"/>
      <c r="BW75" s="1279"/>
      <c r="BX75" s="1279">
        <v>12.6</v>
      </c>
      <c r="BY75" s="1279"/>
      <c r="BZ75" s="1279"/>
      <c r="CA75" s="1279"/>
      <c r="CB75" s="1279"/>
      <c r="CC75" s="1279"/>
      <c r="CD75" s="1279"/>
      <c r="CE75" s="1279"/>
      <c r="CF75" s="1279">
        <v>13.4</v>
      </c>
      <c r="CG75" s="1279"/>
      <c r="CH75" s="1279"/>
      <c r="CI75" s="1279"/>
      <c r="CJ75" s="1279"/>
      <c r="CK75" s="1279"/>
      <c r="CL75" s="1279"/>
      <c r="CM75" s="1279"/>
      <c r="CN75" s="1279">
        <v>13</v>
      </c>
      <c r="CO75" s="1279"/>
      <c r="CP75" s="1279"/>
      <c r="CQ75" s="1279"/>
      <c r="CR75" s="1279"/>
      <c r="CS75" s="1279"/>
      <c r="CT75" s="1279"/>
      <c r="CU75" s="1279"/>
      <c r="CV75" s="1279">
        <v>12.7</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613</v>
      </c>
      <c r="AO77" s="1274"/>
      <c r="AP77" s="1274"/>
      <c r="AQ77" s="1274"/>
      <c r="AR77" s="1274"/>
      <c r="AS77" s="1274"/>
      <c r="AT77" s="1274"/>
      <c r="AU77" s="1274"/>
      <c r="AV77" s="1274"/>
      <c r="AW77" s="1274"/>
      <c r="AX77" s="1274"/>
      <c r="AY77" s="1274"/>
      <c r="AZ77" s="1274"/>
      <c r="BA77" s="1274"/>
      <c r="BB77" s="1278" t="s">
        <v>611</v>
      </c>
      <c r="BC77" s="1278"/>
      <c r="BD77" s="1278"/>
      <c r="BE77" s="1278"/>
      <c r="BF77" s="1278"/>
      <c r="BG77" s="1278"/>
      <c r="BH77" s="1278"/>
      <c r="BI77" s="1278"/>
      <c r="BJ77" s="1278"/>
      <c r="BK77" s="1278"/>
      <c r="BL77" s="1278"/>
      <c r="BM77" s="1278"/>
      <c r="BN77" s="1278"/>
      <c r="BO77" s="1278"/>
      <c r="BP77" s="1279">
        <v>38.200000000000003</v>
      </c>
      <c r="BQ77" s="1279"/>
      <c r="BR77" s="1279"/>
      <c r="BS77" s="1279"/>
      <c r="BT77" s="1279"/>
      <c r="BU77" s="1279"/>
      <c r="BV77" s="1279"/>
      <c r="BW77" s="1279"/>
      <c r="BX77" s="1279">
        <v>29.7</v>
      </c>
      <c r="BY77" s="1279"/>
      <c r="BZ77" s="1279"/>
      <c r="CA77" s="1279"/>
      <c r="CB77" s="1279"/>
      <c r="CC77" s="1279"/>
      <c r="CD77" s="1279"/>
      <c r="CE77" s="1279"/>
      <c r="CF77" s="1279">
        <v>23.2</v>
      </c>
      <c r="CG77" s="1279"/>
      <c r="CH77" s="1279"/>
      <c r="CI77" s="1279"/>
      <c r="CJ77" s="1279"/>
      <c r="CK77" s="1279"/>
      <c r="CL77" s="1279"/>
      <c r="CM77" s="1279"/>
      <c r="CN77" s="1279">
        <v>25.1</v>
      </c>
      <c r="CO77" s="1279"/>
      <c r="CP77" s="1279"/>
      <c r="CQ77" s="1279"/>
      <c r="CR77" s="1279"/>
      <c r="CS77" s="1279"/>
      <c r="CT77" s="1279"/>
      <c r="CU77" s="1279"/>
      <c r="CV77" s="1279">
        <v>9.6999999999999993</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616</v>
      </c>
      <c r="BC79" s="1278"/>
      <c r="BD79" s="1278"/>
      <c r="BE79" s="1278"/>
      <c r="BF79" s="1278"/>
      <c r="BG79" s="1278"/>
      <c r="BH79" s="1278"/>
      <c r="BI79" s="1278"/>
      <c r="BJ79" s="1278"/>
      <c r="BK79" s="1278"/>
      <c r="BL79" s="1278"/>
      <c r="BM79" s="1278"/>
      <c r="BN79" s="1278"/>
      <c r="BO79" s="1278"/>
      <c r="BP79" s="1279">
        <v>9.3000000000000007</v>
      </c>
      <c r="BQ79" s="1279"/>
      <c r="BR79" s="1279"/>
      <c r="BS79" s="1279"/>
      <c r="BT79" s="1279"/>
      <c r="BU79" s="1279"/>
      <c r="BV79" s="1279"/>
      <c r="BW79" s="1279"/>
      <c r="BX79" s="1279">
        <v>9.6</v>
      </c>
      <c r="BY79" s="1279"/>
      <c r="BZ79" s="1279"/>
      <c r="CA79" s="1279"/>
      <c r="CB79" s="1279"/>
      <c r="CC79" s="1279"/>
      <c r="CD79" s="1279"/>
      <c r="CE79" s="1279"/>
      <c r="CF79" s="1279">
        <v>9.8000000000000007</v>
      </c>
      <c r="CG79" s="1279"/>
      <c r="CH79" s="1279"/>
      <c r="CI79" s="1279"/>
      <c r="CJ79" s="1279"/>
      <c r="CK79" s="1279"/>
      <c r="CL79" s="1279"/>
      <c r="CM79" s="1279"/>
      <c r="CN79" s="1279">
        <v>10.199999999999999</v>
      </c>
      <c r="CO79" s="1279"/>
      <c r="CP79" s="1279"/>
      <c r="CQ79" s="1279"/>
      <c r="CR79" s="1279"/>
      <c r="CS79" s="1279"/>
      <c r="CT79" s="1279"/>
      <c r="CU79" s="1279"/>
      <c r="CV79" s="1279">
        <v>10.199999999999999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VRqxIBTZb8N44+w/t4S5b5uzYQrDiwsMNLU8raYtQROLFFYjVpBrxGO8oUQy18NKoaYDsKWvsBVL7JK2KB6zzQ==" saltValue="ZxZNPWEU+1CQ3r3ZIDEg6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U70" sqref="AU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irYnyh8M16AxSm5QRcGskLIqNYY74nbBn1Z/AWaOAo1Psnbnph/ToDGZW/8+fUp3IzGK+jHoO2Hk2MH/lcO7rQ==" saltValue="jXSN6BvYiUojccvMHhrW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U70" sqref="AU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Jy4mUtvgsI08wF2SkGQsjw8s3Kl/7Eky41icpuLNjqrAg+hRbY/1+YYH/JcgVRslsUGJplMsq30PS8lpAalirw==" saltValue="Qe/CGxc4wFbW+nQjC0G6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47284</v>
      </c>
      <c r="E3" s="153"/>
      <c r="F3" s="154">
        <v>65052</v>
      </c>
      <c r="G3" s="155"/>
      <c r="H3" s="156"/>
    </row>
    <row r="4" spans="1:8" x14ac:dyDescent="0.15">
      <c r="A4" s="157"/>
      <c r="B4" s="158"/>
      <c r="C4" s="159"/>
      <c r="D4" s="160">
        <v>19969</v>
      </c>
      <c r="E4" s="161"/>
      <c r="F4" s="162">
        <v>37035</v>
      </c>
      <c r="G4" s="163"/>
      <c r="H4" s="164"/>
    </row>
    <row r="5" spans="1:8" x14ac:dyDescent="0.15">
      <c r="A5" s="145" t="s">
        <v>558</v>
      </c>
      <c r="B5" s="150"/>
      <c r="C5" s="151"/>
      <c r="D5" s="152">
        <v>36419</v>
      </c>
      <c r="E5" s="153"/>
      <c r="F5" s="154">
        <v>66364</v>
      </c>
      <c r="G5" s="155"/>
      <c r="H5" s="156"/>
    </row>
    <row r="6" spans="1:8" x14ac:dyDescent="0.15">
      <c r="A6" s="157"/>
      <c r="B6" s="158"/>
      <c r="C6" s="159"/>
      <c r="D6" s="160">
        <v>22545</v>
      </c>
      <c r="E6" s="161"/>
      <c r="F6" s="162">
        <v>24935</v>
      </c>
      <c r="G6" s="163"/>
      <c r="H6" s="164"/>
    </row>
    <row r="7" spans="1:8" x14ac:dyDescent="0.15">
      <c r="A7" s="145" t="s">
        <v>559</v>
      </c>
      <c r="B7" s="150"/>
      <c r="C7" s="151"/>
      <c r="D7" s="152">
        <v>52135</v>
      </c>
      <c r="E7" s="153"/>
      <c r="F7" s="154">
        <v>68548</v>
      </c>
      <c r="G7" s="155"/>
      <c r="H7" s="156"/>
    </row>
    <row r="8" spans="1:8" x14ac:dyDescent="0.15">
      <c r="A8" s="157"/>
      <c r="B8" s="158"/>
      <c r="C8" s="159"/>
      <c r="D8" s="160">
        <v>28242</v>
      </c>
      <c r="E8" s="161"/>
      <c r="F8" s="162">
        <v>31673</v>
      </c>
      <c r="G8" s="163"/>
      <c r="H8" s="164"/>
    </row>
    <row r="9" spans="1:8" x14ac:dyDescent="0.15">
      <c r="A9" s="145" t="s">
        <v>560</v>
      </c>
      <c r="B9" s="150"/>
      <c r="C9" s="151"/>
      <c r="D9" s="152">
        <v>106381</v>
      </c>
      <c r="E9" s="153"/>
      <c r="F9" s="154">
        <v>78575</v>
      </c>
      <c r="G9" s="155"/>
      <c r="H9" s="156"/>
    </row>
    <row r="10" spans="1:8" x14ac:dyDescent="0.15">
      <c r="A10" s="157"/>
      <c r="B10" s="158"/>
      <c r="C10" s="159"/>
      <c r="D10" s="160">
        <v>79947</v>
      </c>
      <c r="E10" s="161"/>
      <c r="F10" s="162">
        <v>41766</v>
      </c>
      <c r="G10" s="163"/>
      <c r="H10" s="164"/>
    </row>
    <row r="11" spans="1:8" x14ac:dyDescent="0.15">
      <c r="A11" s="145" t="s">
        <v>561</v>
      </c>
      <c r="B11" s="150"/>
      <c r="C11" s="151"/>
      <c r="D11" s="152">
        <v>70298</v>
      </c>
      <c r="E11" s="153"/>
      <c r="F11" s="154">
        <v>61630</v>
      </c>
      <c r="G11" s="155"/>
      <c r="H11" s="156"/>
    </row>
    <row r="12" spans="1:8" x14ac:dyDescent="0.15">
      <c r="A12" s="157"/>
      <c r="B12" s="158"/>
      <c r="C12" s="165"/>
      <c r="D12" s="160">
        <v>47122</v>
      </c>
      <c r="E12" s="161"/>
      <c r="F12" s="162">
        <v>28910</v>
      </c>
      <c r="G12" s="163"/>
      <c r="H12" s="164"/>
    </row>
    <row r="13" spans="1:8" x14ac:dyDescent="0.15">
      <c r="A13" s="145"/>
      <c r="B13" s="150"/>
      <c r="C13" s="166"/>
      <c r="D13" s="167">
        <v>62503</v>
      </c>
      <c r="E13" s="168"/>
      <c r="F13" s="169">
        <v>68034</v>
      </c>
      <c r="G13" s="170"/>
      <c r="H13" s="156"/>
    </row>
    <row r="14" spans="1:8" x14ac:dyDescent="0.15">
      <c r="A14" s="157"/>
      <c r="B14" s="158"/>
      <c r="C14" s="159"/>
      <c r="D14" s="160">
        <v>39565</v>
      </c>
      <c r="E14" s="161"/>
      <c r="F14" s="162">
        <v>32864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3.52</v>
      </c>
      <c r="C19" s="171">
        <f>ROUND(VALUE(SUBSTITUTE(実質収支比率等に係る経年分析!G$48,"▲","-")),2)</f>
        <v>3.52</v>
      </c>
      <c r="D19" s="171">
        <f>ROUND(VALUE(SUBSTITUTE(実質収支比率等に係る経年分析!H$48,"▲","-")),2)</f>
        <v>3.71</v>
      </c>
      <c r="E19" s="171">
        <f>ROUND(VALUE(SUBSTITUTE(実質収支比率等に係る経年分析!I$48,"▲","-")),2)</f>
        <v>3.54</v>
      </c>
      <c r="F19" s="171">
        <f>ROUND(VALUE(SUBSTITUTE(実質収支比率等に係る経年分析!J$48,"▲","-")),2)</f>
        <v>4.45</v>
      </c>
    </row>
    <row r="20" spans="1:11" x14ac:dyDescent="0.15">
      <c r="A20" s="171" t="s">
        <v>55</v>
      </c>
      <c r="B20" s="171">
        <f>ROUND(VALUE(SUBSTITUTE(実質収支比率等に係る経年分析!F$47,"▲","-")),2)</f>
        <v>40.85</v>
      </c>
      <c r="C20" s="171">
        <f>ROUND(VALUE(SUBSTITUTE(実質収支比率等に係る経年分析!G$47,"▲","-")),2)</f>
        <v>41.37</v>
      </c>
      <c r="D20" s="171">
        <f>ROUND(VALUE(SUBSTITUTE(実質収支比率等に係る経年分析!H$47,"▲","-")),2)</f>
        <v>42.02</v>
      </c>
      <c r="E20" s="171">
        <f>ROUND(VALUE(SUBSTITUTE(実質収支比率等に係る経年分析!I$47,"▲","-")),2)</f>
        <v>40.44</v>
      </c>
      <c r="F20" s="171">
        <f>ROUND(VALUE(SUBSTITUTE(実質収支比率等に係る経年分析!J$47,"▲","-")),2)</f>
        <v>39</v>
      </c>
    </row>
    <row r="21" spans="1:11" x14ac:dyDescent="0.15">
      <c r="A21" s="171" t="s">
        <v>56</v>
      </c>
      <c r="B21" s="171">
        <f>IF(ISNUMBER(VALUE(SUBSTITUTE(実質収支比率等に係る経年分析!F$49,"▲","-"))),ROUND(VALUE(SUBSTITUTE(実質収支比率等に係る経年分析!F$49,"▲","-")),2),NA())</f>
        <v>0.3</v>
      </c>
      <c r="C21" s="171">
        <f>IF(ISNUMBER(VALUE(SUBSTITUTE(実質収支比率等に係る経年分析!G$49,"▲","-"))),ROUND(VALUE(SUBSTITUTE(実質収支比率等に係る経年分析!G$49,"▲","-")),2),NA())</f>
        <v>6.48</v>
      </c>
      <c r="D21" s="171">
        <f>IF(ISNUMBER(VALUE(SUBSTITUTE(実質収支比率等に係る経年分析!H$49,"▲","-"))),ROUND(VALUE(SUBSTITUTE(実質収支比率等に係る経年分析!H$49,"▲","-")),2),NA())</f>
        <v>4.76</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1.0900000000000001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有田川町特別養護老人ホーム等事業特別会計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有田川町かなや明恵峡温泉特別会計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有田川町簡易水道事業特別会計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有田川町国民健康保険事業特別会計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有田川町後期高齢者医療特別会計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有田川町介護保険事業特別会計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0.57999999999999996</v>
      </c>
    </row>
    <row r="35" spans="1:16" x14ac:dyDescent="0.15">
      <c r="A35" s="172" t="str">
        <f>IF(連結実質赤字比率に係る赤字・黒字の構成分析!C$35="",NA(),連結実質赤字比率に係る赤字・黒字の構成分析!C$35)</f>
        <v>有田川町一般会計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4.4400000000000004</v>
      </c>
    </row>
    <row r="36" spans="1:16" x14ac:dyDescent="0.15">
      <c r="A36" s="172" t="str">
        <f>IF(連結実質赤字比率に係る赤字・黒字の構成分析!C$34="",NA(),連結実質赤字比率に係る赤字・黒字の構成分析!C$34)</f>
        <v>有田川町水道事業会計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2563</v>
      </c>
      <c r="E42" s="173"/>
      <c r="F42" s="173"/>
      <c r="G42" s="173">
        <f>'実質公債費比率（分子）の構造'!L$52</f>
        <v>2497</v>
      </c>
      <c r="H42" s="173"/>
      <c r="I42" s="173"/>
      <c r="J42" s="173">
        <f>'実質公債費比率（分子）の構造'!M$52</f>
        <v>2500</v>
      </c>
      <c r="K42" s="173"/>
      <c r="L42" s="173"/>
      <c r="M42" s="173">
        <f>'実質公債費比率（分子）の構造'!N$52</f>
        <v>2450</v>
      </c>
      <c r="N42" s="173"/>
      <c r="O42" s="173"/>
      <c r="P42" s="173">
        <f>'実質公債費比率（分子）の構造'!O$52</f>
        <v>2461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30</v>
      </c>
      <c r="C45" s="173"/>
      <c r="D45" s="173"/>
      <c r="E45" s="173">
        <f>'実質公債費比率（分子）の構造'!L$49</f>
        <v>27</v>
      </c>
      <c r="F45" s="173"/>
      <c r="G45" s="173"/>
      <c r="H45" s="173">
        <f>'実質公債費比率（分子）の構造'!M$49</f>
        <v>27</v>
      </c>
      <c r="I45" s="173"/>
      <c r="J45" s="173"/>
      <c r="K45" s="173">
        <f>'実質公債費比率（分子）の構造'!N$49</f>
        <v>28</v>
      </c>
      <c r="L45" s="173"/>
      <c r="M45" s="173"/>
      <c r="N45" s="173">
        <f>'実質公債費比率（分子）の構造'!O$49</f>
        <v>28</v>
      </c>
      <c r="O45" s="173"/>
      <c r="P45" s="173"/>
    </row>
    <row r="46" spans="1:16" x14ac:dyDescent="0.15">
      <c r="A46" s="173" t="s">
        <v>67</v>
      </c>
      <c r="B46" s="173">
        <f>'実質公債費比率（分子）の構造'!K$48</f>
        <v>765</v>
      </c>
      <c r="C46" s="173"/>
      <c r="D46" s="173"/>
      <c r="E46" s="173">
        <f>'実質公債費比率（分子）の構造'!L$48</f>
        <v>864</v>
      </c>
      <c r="F46" s="173"/>
      <c r="G46" s="173"/>
      <c r="H46" s="173">
        <f>'実質公債費比率（分子）の構造'!M$48</f>
        <v>945</v>
      </c>
      <c r="I46" s="173"/>
      <c r="J46" s="173"/>
      <c r="K46" s="173">
        <f>'実質公債費比率（分子）の構造'!N$48</f>
        <v>972</v>
      </c>
      <c r="L46" s="173"/>
      <c r="M46" s="173"/>
      <c r="N46" s="173">
        <f>'実質公債費比率（分子）の構造'!O$48</f>
        <v>1015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2738</v>
      </c>
      <c r="C49" s="173"/>
      <c r="D49" s="173"/>
      <c r="E49" s="173">
        <f>'実質公債費比率（分子）の構造'!L$45</f>
        <v>2630</v>
      </c>
      <c r="F49" s="173"/>
      <c r="G49" s="173"/>
      <c r="H49" s="173">
        <f>'実質公債費比率（分子）の構造'!M$45</f>
        <v>2515</v>
      </c>
      <c r="I49" s="173"/>
      <c r="J49" s="173"/>
      <c r="K49" s="173">
        <f>'実質公債費比率（分子）の構造'!N$45</f>
        <v>2374</v>
      </c>
      <c r="L49" s="173"/>
      <c r="M49" s="173"/>
      <c r="N49" s="173">
        <f>'実質公債費比率（分子）の構造'!O$45</f>
        <v>2485</v>
      </c>
      <c r="O49" s="173"/>
      <c r="P49" s="173"/>
    </row>
    <row r="50" spans="1:16" x14ac:dyDescent="0.15">
      <c r="A50" s="173" t="s">
        <v>71</v>
      </c>
      <c r="B50" s="173" t="e">
        <f>NA()</f>
        <v>#N/A</v>
      </c>
      <c r="C50" s="173">
        <f>IF(ISNUMBER('実質公債費比率（分子）の構造'!K$53),'実質公債費比率（分子）の構造'!K$53,NA())</f>
        <v>970</v>
      </c>
      <c r="D50" s="173" t="e">
        <f>NA()</f>
        <v>#N/A</v>
      </c>
      <c r="E50" s="173" t="e">
        <f>NA()</f>
        <v>#N/A</v>
      </c>
      <c r="F50" s="173">
        <f>IF(ISNUMBER('実質公債費比率（分子）の構造'!L$53),'実質公債費比率（分子）の構造'!L$53,NA())</f>
        <v>1024</v>
      </c>
      <c r="G50" s="173" t="e">
        <f>NA()</f>
        <v>#N/A</v>
      </c>
      <c r="H50" s="173" t="e">
        <f>NA()</f>
        <v>#N/A</v>
      </c>
      <c r="I50" s="173">
        <f>IF(ISNUMBER('実質公債費比率（分子）の構造'!M$53),'実質公債費比率（分子）の構造'!M$53,NA())</f>
        <v>987</v>
      </c>
      <c r="J50" s="173" t="e">
        <f>NA()</f>
        <v>#N/A</v>
      </c>
      <c r="K50" s="173" t="e">
        <f>NA()</f>
        <v>#N/A</v>
      </c>
      <c r="L50" s="173">
        <f>IF(ISNUMBER('実質公債費比率（分子）の構造'!N$53),'実質公債費比率（分子）の構造'!N$53,NA())</f>
        <v>924</v>
      </c>
      <c r="M50" s="173" t="e">
        <f>NA()</f>
        <v>#N/A</v>
      </c>
      <c r="N50" s="173" t="e">
        <f>NA()</f>
        <v>#N/A</v>
      </c>
      <c r="O50" s="173">
        <f>IF(ISNUMBER('実質公債費比率（分子）の構造'!O$53),'実質公債費比率（分子）の構造'!O$53,NA())</f>
        <v>1067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22192</v>
      </c>
      <c r="E56" s="172"/>
      <c r="F56" s="172"/>
      <c r="G56" s="172">
        <f>'将来負担比率（分子）の構造'!J$52</f>
        <v>21661</v>
      </c>
      <c r="H56" s="172"/>
      <c r="I56" s="172"/>
      <c r="J56" s="172">
        <f>'将来負担比率（分子）の構造'!K$52</f>
        <v>21195</v>
      </c>
      <c r="K56" s="172"/>
      <c r="L56" s="172"/>
      <c r="M56" s="172">
        <f>'将来負担比率（分子）の構造'!L$52</f>
        <v>21174</v>
      </c>
      <c r="N56" s="172"/>
      <c r="O56" s="172"/>
      <c r="P56" s="172">
        <f>'将来負担比率（分子）の構造'!M$52</f>
        <v>20138</v>
      </c>
    </row>
    <row r="57" spans="1:16" x14ac:dyDescent="0.15">
      <c r="A57" s="172" t="s">
        <v>42</v>
      </c>
      <c r="B57" s="172"/>
      <c r="C57" s="172"/>
      <c r="D57" s="172">
        <f>'将来負担比率（分子）の構造'!I$51</f>
        <v>29</v>
      </c>
      <c r="E57" s="172"/>
      <c r="F57" s="172"/>
      <c r="G57" s="172">
        <f>'将来負担比率（分子）の構造'!J$51</f>
        <v>25</v>
      </c>
      <c r="H57" s="172"/>
      <c r="I57" s="172"/>
      <c r="J57" s="172">
        <f>'将来負担比率（分子）の構造'!K$51</f>
        <v>20</v>
      </c>
      <c r="K57" s="172"/>
      <c r="L57" s="172"/>
      <c r="M57" s="172">
        <f>'将来負担比率（分子）の構造'!L$51</f>
        <v>16</v>
      </c>
      <c r="N57" s="172"/>
      <c r="O57" s="172"/>
      <c r="P57" s="172">
        <f>'将来負担比率（分子）の構造'!M$51</f>
        <v>12</v>
      </c>
    </row>
    <row r="58" spans="1:16" x14ac:dyDescent="0.15">
      <c r="A58" s="172" t="s">
        <v>41</v>
      </c>
      <c r="B58" s="172"/>
      <c r="C58" s="172"/>
      <c r="D58" s="172">
        <f>'将来負担比率（分子）の構造'!I$50</f>
        <v>12024</v>
      </c>
      <c r="E58" s="172"/>
      <c r="F58" s="172"/>
      <c r="G58" s="172">
        <f>'将来負担比率（分子）の構造'!J$50</f>
        <v>11452</v>
      </c>
      <c r="H58" s="172"/>
      <c r="I58" s="172"/>
      <c r="J58" s="172">
        <f>'将来負担比率（分子）の構造'!K$50</f>
        <v>11576</v>
      </c>
      <c r="K58" s="172"/>
      <c r="L58" s="172"/>
      <c r="M58" s="172">
        <f>'将来負担比率（分子）の構造'!L$50</f>
        <v>11749</v>
      </c>
      <c r="N58" s="172"/>
      <c r="O58" s="172"/>
      <c r="P58" s="172">
        <f>'将来負担比率（分子）の構造'!M$50</f>
        <v>12596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2848</v>
      </c>
      <c r="C62" s="172"/>
      <c r="D62" s="172"/>
      <c r="E62" s="172">
        <f>'将来負担比率（分子）の構造'!J$45</f>
        <v>2692</v>
      </c>
      <c r="F62" s="172"/>
      <c r="G62" s="172"/>
      <c r="H62" s="172">
        <f>'将来負担比率（分子）の構造'!K$45</f>
        <v>2617</v>
      </c>
      <c r="I62" s="172"/>
      <c r="J62" s="172"/>
      <c r="K62" s="172">
        <f>'将来負担比率（分子）の構造'!L$45</f>
        <v>2563</v>
      </c>
      <c r="L62" s="172"/>
      <c r="M62" s="172"/>
      <c r="N62" s="172">
        <f>'将来負担比率（分子）の構造'!M$45</f>
        <v>2505</v>
      </c>
      <c r="O62" s="172"/>
      <c r="P62" s="172"/>
    </row>
    <row r="63" spans="1:16" x14ac:dyDescent="0.15">
      <c r="A63" s="172" t="s">
        <v>34</v>
      </c>
      <c r="B63" s="172">
        <f>'将来負担比率（分子）の構造'!I$44</f>
        <v>196</v>
      </c>
      <c r="C63" s="172"/>
      <c r="D63" s="172"/>
      <c r="E63" s="172">
        <f>'将来負担比率（分子）の構造'!J$44</f>
        <v>163</v>
      </c>
      <c r="F63" s="172"/>
      <c r="G63" s="172"/>
      <c r="H63" s="172">
        <f>'将来負担比率（分子）の構造'!K$44</f>
        <v>259</v>
      </c>
      <c r="I63" s="172"/>
      <c r="J63" s="172"/>
      <c r="K63" s="172">
        <f>'将来負担比率（分子）の構造'!L$44</f>
        <v>920</v>
      </c>
      <c r="L63" s="172"/>
      <c r="M63" s="172"/>
      <c r="N63" s="172">
        <f>'将来負担比率（分子）の構造'!M$44</f>
        <v>1422</v>
      </c>
      <c r="O63" s="172"/>
      <c r="P63" s="172"/>
    </row>
    <row r="64" spans="1:16" x14ac:dyDescent="0.15">
      <c r="A64" s="172" t="s">
        <v>33</v>
      </c>
      <c r="B64" s="172">
        <f>'将来負担比率（分子）の構造'!I$43</f>
        <v>11238</v>
      </c>
      <c r="C64" s="172"/>
      <c r="D64" s="172"/>
      <c r="E64" s="172">
        <f>'将来負担比率（分子）の構造'!J$43</f>
        <v>11788</v>
      </c>
      <c r="F64" s="172"/>
      <c r="G64" s="172"/>
      <c r="H64" s="172">
        <f>'将来負担比率（分子）の構造'!K$43</f>
        <v>12181</v>
      </c>
      <c r="I64" s="172"/>
      <c r="J64" s="172"/>
      <c r="K64" s="172">
        <f>'将来負担比率（分子）の構造'!L$43</f>
        <v>12190</v>
      </c>
      <c r="L64" s="172"/>
      <c r="M64" s="172"/>
      <c r="N64" s="172">
        <f>'将来負担比率（分子）の構造'!M$43</f>
        <v>11472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21081</v>
      </c>
      <c r="C66" s="172"/>
      <c r="D66" s="172"/>
      <c r="E66" s="172">
        <f>'将来負担比率（分子）の構造'!J$41</f>
        <v>19137</v>
      </c>
      <c r="F66" s="172"/>
      <c r="G66" s="172"/>
      <c r="H66" s="172">
        <f>'将来負担比率（分子）の構造'!K$41</f>
        <v>17520</v>
      </c>
      <c r="I66" s="172"/>
      <c r="J66" s="172"/>
      <c r="K66" s="172">
        <f>'将来負担比率（分子）の構造'!L$41</f>
        <v>17517</v>
      </c>
      <c r="L66" s="172"/>
      <c r="M66" s="172"/>
      <c r="N66" s="172">
        <f>'将来負担比率（分子）の構造'!M$41</f>
        <v>16359</v>
      </c>
      <c r="O66" s="172"/>
      <c r="P66" s="172"/>
    </row>
    <row r="67" spans="1:16" x14ac:dyDescent="0.15">
      <c r="A67" s="172" t="s">
        <v>75</v>
      </c>
      <c r="B67" s="172" t="e">
        <f>NA()</f>
        <v>#N/A</v>
      </c>
      <c r="C67" s="172">
        <f>IF(ISNUMBER('将来負担比率（分子）の構造'!I$53), IF('将来負担比率（分子）の構造'!I$53 &lt; 0, 0, '将来負担比率（分子）の構造'!I$53), NA())</f>
        <v>1118</v>
      </c>
      <c r="D67" s="172" t="e">
        <f>NA()</f>
        <v>#N/A</v>
      </c>
      <c r="E67" s="172" t="e">
        <f>NA()</f>
        <v>#N/A</v>
      </c>
      <c r="F67" s="172">
        <f>IF(ISNUMBER('将来負担比率（分子）の構造'!J$53), IF('将来負担比率（分子）の構造'!J$53 &lt; 0, 0, '将来負担比率（分子）の構造'!J$53), NA())</f>
        <v>641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252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4131</v>
      </c>
      <c r="C72" s="176">
        <f>基金残高に係る経年分析!G55</f>
        <v>4136</v>
      </c>
      <c r="D72" s="176">
        <f>基金残高に係る経年分析!H55</f>
        <v>4141</v>
      </c>
    </row>
    <row r="73" spans="1:16" x14ac:dyDescent="0.15">
      <c r="A73" s="175" t="s">
        <v>78</v>
      </c>
      <c r="B73" s="176">
        <f>基金残高に係る経年分析!F56</f>
        <v>814</v>
      </c>
      <c r="C73" s="176">
        <f>基金残高に係る経年分析!G56</f>
        <v>1046</v>
      </c>
      <c r="D73" s="176">
        <f>基金残高に係る経年分析!H56</f>
        <v>1347</v>
      </c>
    </row>
    <row r="74" spans="1:16" x14ac:dyDescent="0.15">
      <c r="A74" s="175" t="s">
        <v>79</v>
      </c>
      <c r="B74" s="176">
        <f>基金残高に係る経年分析!F57</f>
        <v>7238</v>
      </c>
      <c r="C74" s="176">
        <f>基金残高に係る経年分析!G57</f>
        <v>7070</v>
      </c>
      <c r="D74" s="176">
        <f>基金残高に係る経年分析!H57</f>
        <v>7529</v>
      </c>
    </row>
  </sheetData>
  <sheetProtection algorithmName="SHA-512" hashValue="QX5BYYPFp/CVdCR5kCCQe5H+x8cx5A7JY7UhNGhx5mmX3BnZ/x1K6x74cTWNL9yQ3Bx8P3l+Q1Fo+kPRDeMCGQ==" saltValue="2i/i4rNy8bCdaHYmmEtwA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227</v>
      </c>
      <c r="C5" s="617"/>
      <c r="D5" s="617"/>
      <c r="E5" s="617"/>
      <c r="F5" s="617"/>
      <c r="G5" s="617"/>
      <c r="H5" s="617"/>
      <c r="I5" s="617"/>
      <c r="J5" s="617"/>
      <c r="K5" s="617"/>
      <c r="L5" s="617"/>
      <c r="M5" s="617"/>
      <c r="N5" s="617"/>
      <c r="O5" s="617"/>
      <c r="P5" s="617"/>
      <c r="Q5" s="618"/>
      <c r="R5" s="619">
        <v>3153709</v>
      </c>
      <c r="S5" s="620"/>
      <c r="T5" s="620"/>
      <c r="U5" s="620"/>
      <c r="V5" s="620"/>
      <c r="W5" s="620"/>
      <c r="X5" s="620"/>
      <c r="Y5" s="621"/>
      <c r="Z5" s="622">
        <v>17.2</v>
      </c>
      <c r="AA5" s="622"/>
      <c r="AB5" s="622"/>
      <c r="AC5" s="622"/>
      <c r="AD5" s="623">
        <v>3153709</v>
      </c>
      <c r="AE5" s="623"/>
      <c r="AF5" s="623"/>
      <c r="AG5" s="623"/>
      <c r="AH5" s="623"/>
      <c r="AI5" s="623"/>
      <c r="AJ5" s="623"/>
      <c r="AK5" s="623"/>
      <c r="AL5" s="624">
        <v>30.3</v>
      </c>
      <c r="AM5" s="625"/>
      <c r="AN5" s="625"/>
      <c r="AO5" s="626"/>
      <c r="AP5" s="616" t="s">
        <v>228</v>
      </c>
      <c r="AQ5" s="617"/>
      <c r="AR5" s="617"/>
      <c r="AS5" s="617"/>
      <c r="AT5" s="617"/>
      <c r="AU5" s="617"/>
      <c r="AV5" s="617"/>
      <c r="AW5" s="617"/>
      <c r="AX5" s="617"/>
      <c r="AY5" s="617"/>
      <c r="AZ5" s="617"/>
      <c r="BA5" s="617"/>
      <c r="BB5" s="617"/>
      <c r="BC5" s="617"/>
      <c r="BD5" s="617"/>
      <c r="BE5" s="617"/>
      <c r="BF5" s="618"/>
      <c r="BG5" s="630">
        <v>3142229</v>
      </c>
      <c r="BH5" s="631"/>
      <c r="BI5" s="631"/>
      <c r="BJ5" s="631"/>
      <c r="BK5" s="631"/>
      <c r="BL5" s="631"/>
      <c r="BM5" s="631"/>
      <c r="BN5" s="632"/>
      <c r="BO5" s="633">
        <v>99.6</v>
      </c>
      <c r="BP5" s="633"/>
      <c r="BQ5" s="633"/>
      <c r="BR5" s="633"/>
      <c r="BS5" s="634" t="s">
        <v>127</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7" t="s">
        <v>232</v>
      </c>
      <c r="C6" s="628"/>
      <c r="D6" s="628"/>
      <c r="E6" s="628"/>
      <c r="F6" s="628"/>
      <c r="G6" s="628"/>
      <c r="H6" s="628"/>
      <c r="I6" s="628"/>
      <c r="J6" s="628"/>
      <c r="K6" s="628"/>
      <c r="L6" s="628"/>
      <c r="M6" s="628"/>
      <c r="N6" s="628"/>
      <c r="O6" s="628"/>
      <c r="P6" s="628"/>
      <c r="Q6" s="629"/>
      <c r="R6" s="630">
        <v>220199</v>
      </c>
      <c r="S6" s="631"/>
      <c r="T6" s="631"/>
      <c r="U6" s="631"/>
      <c r="V6" s="631"/>
      <c r="W6" s="631"/>
      <c r="X6" s="631"/>
      <c r="Y6" s="632"/>
      <c r="Z6" s="633">
        <v>1.2</v>
      </c>
      <c r="AA6" s="633"/>
      <c r="AB6" s="633"/>
      <c r="AC6" s="633"/>
      <c r="AD6" s="634">
        <v>220199</v>
      </c>
      <c r="AE6" s="634"/>
      <c r="AF6" s="634"/>
      <c r="AG6" s="634"/>
      <c r="AH6" s="634"/>
      <c r="AI6" s="634"/>
      <c r="AJ6" s="634"/>
      <c r="AK6" s="634"/>
      <c r="AL6" s="635">
        <v>2.1</v>
      </c>
      <c r="AM6" s="636"/>
      <c r="AN6" s="636"/>
      <c r="AO6" s="637"/>
      <c r="AP6" s="627" t="s">
        <v>233</v>
      </c>
      <c r="AQ6" s="628"/>
      <c r="AR6" s="628"/>
      <c r="AS6" s="628"/>
      <c r="AT6" s="628"/>
      <c r="AU6" s="628"/>
      <c r="AV6" s="628"/>
      <c r="AW6" s="628"/>
      <c r="AX6" s="628"/>
      <c r="AY6" s="628"/>
      <c r="AZ6" s="628"/>
      <c r="BA6" s="628"/>
      <c r="BB6" s="628"/>
      <c r="BC6" s="628"/>
      <c r="BD6" s="628"/>
      <c r="BE6" s="628"/>
      <c r="BF6" s="629"/>
      <c r="BG6" s="630">
        <v>3142229</v>
      </c>
      <c r="BH6" s="631"/>
      <c r="BI6" s="631"/>
      <c r="BJ6" s="631"/>
      <c r="BK6" s="631"/>
      <c r="BL6" s="631"/>
      <c r="BM6" s="631"/>
      <c r="BN6" s="632"/>
      <c r="BO6" s="633">
        <v>99.6</v>
      </c>
      <c r="BP6" s="633"/>
      <c r="BQ6" s="633"/>
      <c r="BR6" s="633"/>
      <c r="BS6" s="634" t="s">
        <v>127</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97353</v>
      </c>
      <c r="CS6" s="631"/>
      <c r="CT6" s="631"/>
      <c r="CU6" s="631"/>
      <c r="CV6" s="631"/>
      <c r="CW6" s="631"/>
      <c r="CX6" s="631"/>
      <c r="CY6" s="632"/>
      <c r="CZ6" s="624">
        <v>0.5</v>
      </c>
      <c r="DA6" s="625"/>
      <c r="DB6" s="625"/>
      <c r="DC6" s="644"/>
      <c r="DD6" s="639" t="s">
        <v>127</v>
      </c>
      <c r="DE6" s="631"/>
      <c r="DF6" s="631"/>
      <c r="DG6" s="631"/>
      <c r="DH6" s="631"/>
      <c r="DI6" s="631"/>
      <c r="DJ6" s="631"/>
      <c r="DK6" s="631"/>
      <c r="DL6" s="631"/>
      <c r="DM6" s="631"/>
      <c r="DN6" s="631"/>
      <c r="DO6" s="631"/>
      <c r="DP6" s="632"/>
      <c r="DQ6" s="639">
        <v>97353</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3088</v>
      </c>
      <c r="S7" s="631"/>
      <c r="T7" s="631"/>
      <c r="U7" s="631"/>
      <c r="V7" s="631"/>
      <c r="W7" s="631"/>
      <c r="X7" s="631"/>
      <c r="Y7" s="632"/>
      <c r="Z7" s="633">
        <v>0</v>
      </c>
      <c r="AA7" s="633"/>
      <c r="AB7" s="633"/>
      <c r="AC7" s="633"/>
      <c r="AD7" s="634">
        <v>3088</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1288261</v>
      </c>
      <c r="BH7" s="631"/>
      <c r="BI7" s="631"/>
      <c r="BJ7" s="631"/>
      <c r="BK7" s="631"/>
      <c r="BL7" s="631"/>
      <c r="BM7" s="631"/>
      <c r="BN7" s="632"/>
      <c r="BO7" s="633">
        <v>40.799999999999997</v>
      </c>
      <c r="BP7" s="633"/>
      <c r="BQ7" s="633"/>
      <c r="BR7" s="633"/>
      <c r="BS7" s="634" t="s">
        <v>127</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3398971</v>
      </c>
      <c r="CS7" s="631"/>
      <c r="CT7" s="631"/>
      <c r="CU7" s="631"/>
      <c r="CV7" s="631"/>
      <c r="CW7" s="631"/>
      <c r="CX7" s="631"/>
      <c r="CY7" s="632"/>
      <c r="CZ7" s="633">
        <v>19.2</v>
      </c>
      <c r="DA7" s="633"/>
      <c r="DB7" s="633"/>
      <c r="DC7" s="633"/>
      <c r="DD7" s="639">
        <v>518179</v>
      </c>
      <c r="DE7" s="631"/>
      <c r="DF7" s="631"/>
      <c r="DG7" s="631"/>
      <c r="DH7" s="631"/>
      <c r="DI7" s="631"/>
      <c r="DJ7" s="631"/>
      <c r="DK7" s="631"/>
      <c r="DL7" s="631"/>
      <c r="DM7" s="631"/>
      <c r="DN7" s="631"/>
      <c r="DO7" s="631"/>
      <c r="DP7" s="632"/>
      <c r="DQ7" s="639">
        <v>2112044</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24895</v>
      </c>
      <c r="S8" s="631"/>
      <c r="T8" s="631"/>
      <c r="U8" s="631"/>
      <c r="V8" s="631"/>
      <c r="W8" s="631"/>
      <c r="X8" s="631"/>
      <c r="Y8" s="632"/>
      <c r="Z8" s="633">
        <v>0.1</v>
      </c>
      <c r="AA8" s="633"/>
      <c r="AB8" s="633"/>
      <c r="AC8" s="633"/>
      <c r="AD8" s="634">
        <v>24895</v>
      </c>
      <c r="AE8" s="634"/>
      <c r="AF8" s="634"/>
      <c r="AG8" s="634"/>
      <c r="AH8" s="634"/>
      <c r="AI8" s="634"/>
      <c r="AJ8" s="634"/>
      <c r="AK8" s="634"/>
      <c r="AL8" s="635">
        <v>0.2</v>
      </c>
      <c r="AM8" s="636"/>
      <c r="AN8" s="636"/>
      <c r="AO8" s="637"/>
      <c r="AP8" s="627" t="s">
        <v>240</v>
      </c>
      <c r="AQ8" s="628"/>
      <c r="AR8" s="628"/>
      <c r="AS8" s="628"/>
      <c r="AT8" s="628"/>
      <c r="AU8" s="628"/>
      <c r="AV8" s="628"/>
      <c r="AW8" s="628"/>
      <c r="AX8" s="628"/>
      <c r="AY8" s="628"/>
      <c r="AZ8" s="628"/>
      <c r="BA8" s="628"/>
      <c r="BB8" s="628"/>
      <c r="BC8" s="628"/>
      <c r="BD8" s="628"/>
      <c r="BE8" s="628"/>
      <c r="BF8" s="629"/>
      <c r="BG8" s="630">
        <v>43950</v>
      </c>
      <c r="BH8" s="631"/>
      <c r="BI8" s="631"/>
      <c r="BJ8" s="631"/>
      <c r="BK8" s="631"/>
      <c r="BL8" s="631"/>
      <c r="BM8" s="631"/>
      <c r="BN8" s="632"/>
      <c r="BO8" s="633">
        <v>1.4</v>
      </c>
      <c r="BP8" s="633"/>
      <c r="BQ8" s="633"/>
      <c r="BR8" s="633"/>
      <c r="BS8" s="634" t="s">
        <v>127</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4809832</v>
      </c>
      <c r="CS8" s="631"/>
      <c r="CT8" s="631"/>
      <c r="CU8" s="631"/>
      <c r="CV8" s="631"/>
      <c r="CW8" s="631"/>
      <c r="CX8" s="631"/>
      <c r="CY8" s="632"/>
      <c r="CZ8" s="633">
        <v>27.2</v>
      </c>
      <c r="DA8" s="633"/>
      <c r="DB8" s="633"/>
      <c r="DC8" s="633"/>
      <c r="DD8" s="639">
        <v>25306</v>
      </c>
      <c r="DE8" s="631"/>
      <c r="DF8" s="631"/>
      <c r="DG8" s="631"/>
      <c r="DH8" s="631"/>
      <c r="DI8" s="631"/>
      <c r="DJ8" s="631"/>
      <c r="DK8" s="631"/>
      <c r="DL8" s="631"/>
      <c r="DM8" s="631"/>
      <c r="DN8" s="631"/>
      <c r="DO8" s="631"/>
      <c r="DP8" s="632"/>
      <c r="DQ8" s="639">
        <v>2472643</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27828</v>
      </c>
      <c r="S9" s="631"/>
      <c r="T9" s="631"/>
      <c r="U9" s="631"/>
      <c r="V9" s="631"/>
      <c r="W9" s="631"/>
      <c r="X9" s="631"/>
      <c r="Y9" s="632"/>
      <c r="Z9" s="633">
        <v>0.2</v>
      </c>
      <c r="AA9" s="633"/>
      <c r="AB9" s="633"/>
      <c r="AC9" s="633"/>
      <c r="AD9" s="634">
        <v>27828</v>
      </c>
      <c r="AE9" s="634"/>
      <c r="AF9" s="634"/>
      <c r="AG9" s="634"/>
      <c r="AH9" s="634"/>
      <c r="AI9" s="634"/>
      <c r="AJ9" s="634"/>
      <c r="AK9" s="634"/>
      <c r="AL9" s="635">
        <v>0.3</v>
      </c>
      <c r="AM9" s="636"/>
      <c r="AN9" s="636"/>
      <c r="AO9" s="637"/>
      <c r="AP9" s="627" t="s">
        <v>243</v>
      </c>
      <c r="AQ9" s="628"/>
      <c r="AR9" s="628"/>
      <c r="AS9" s="628"/>
      <c r="AT9" s="628"/>
      <c r="AU9" s="628"/>
      <c r="AV9" s="628"/>
      <c r="AW9" s="628"/>
      <c r="AX9" s="628"/>
      <c r="AY9" s="628"/>
      <c r="AZ9" s="628"/>
      <c r="BA9" s="628"/>
      <c r="BB9" s="628"/>
      <c r="BC9" s="628"/>
      <c r="BD9" s="628"/>
      <c r="BE9" s="628"/>
      <c r="BF9" s="629"/>
      <c r="BG9" s="630">
        <v>1096110</v>
      </c>
      <c r="BH9" s="631"/>
      <c r="BI9" s="631"/>
      <c r="BJ9" s="631"/>
      <c r="BK9" s="631"/>
      <c r="BL9" s="631"/>
      <c r="BM9" s="631"/>
      <c r="BN9" s="632"/>
      <c r="BO9" s="633">
        <v>34.799999999999997</v>
      </c>
      <c r="BP9" s="633"/>
      <c r="BQ9" s="633"/>
      <c r="BR9" s="633"/>
      <c r="BS9" s="634" t="s">
        <v>127</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1372090</v>
      </c>
      <c r="CS9" s="631"/>
      <c r="CT9" s="631"/>
      <c r="CU9" s="631"/>
      <c r="CV9" s="631"/>
      <c r="CW9" s="631"/>
      <c r="CX9" s="631"/>
      <c r="CY9" s="632"/>
      <c r="CZ9" s="633">
        <v>7.7</v>
      </c>
      <c r="DA9" s="633"/>
      <c r="DB9" s="633"/>
      <c r="DC9" s="633"/>
      <c r="DD9" s="639">
        <v>48315</v>
      </c>
      <c r="DE9" s="631"/>
      <c r="DF9" s="631"/>
      <c r="DG9" s="631"/>
      <c r="DH9" s="631"/>
      <c r="DI9" s="631"/>
      <c r="DJ9" s="631"/>
      <c r="DK9" s="631"/>
      <c r="DL9" s="631"/>
      <c r="DM9" s="631"/>
      <c r="DN9" s="631"/>
      <c r="DO9" s="631"/>
      <c r="DP9" s="632"/>
      <c r="DQ9" s="639">
        <v>1066115</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127</v>
      </c>
      <c r="S10" s="631"/>
      <c r="T10" s="631"/>
      <c r="U10" s="631"/>
      <c r="V10" s="631"/>
      <c r="W10" s="631"/>
      <c r="X10" s="631"/>
      <c r="Y10" s="632"/>
      <c r="Z10" s="633" t="s">
        <v>127</v>
      </c>
      <c r="AA10" s="633"/>
      <c r="AB10" s="633"/>
      <c r="AC10" s="633"/>
      <c r="AD10" s="634" t="s">
        <v>127</v>
      </c>
      <c r="AE10" s="634"/>
      <c r="AF10" s="634"/>
      <c r="AG10" s="634"/>
      <c r="AH10" s="634"/>
      <c r="AI10" s="634"/>
      <c r="AJ10" s="634"/>
      <c r="AK10" s="634"/>
      <c r="AL10" s="635" t="s">
        <v>127</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60302</v>
      </c>
      <c r="BH10" s="631"/>
      <c r="BI10" s="631"/>
      <c r="BJ10" s="631"/>
      <c r="BK10" s="631"/>
      <c r="BL10" s="631"/>
      <c r="BM10" s="631"/>
      <c r="BN10" s="632"/>
      <c r="BO10" s="633">
        <v>1.9</v>
      </c>
      <c r="BP10" s="633"/>
      <c r="BQ10" s="633"/>
      <c r="BR10" s="633"/>
      <c r="BS10" s="634" t="s">
        <v>127</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5376</v>
      </c>
      <c r="CS10" s="631"/>
      <c r="CT10" s="631"/>
      <c r="CU10" s="631"/>
      <c r="CV10" s="631"/>
      <c r="CW10" s="631"/>
      <c r="CX10" s="631"/>
      <c r="CY10" s="632"/>
      <c r="CZ10" s="633">
        <v>0</v>
      </c>
      <c r="DA10" s="633"/>
      <c r="DB10" s="633"/>
      <c r="DC10" s="633"/>
      <c r="DD10" s="639" t="s">
        <v>127</v>
      </c>
      <c r="DE10" s="631"/>
      <c r="DF10" s="631"/>
      <c r="DG10" s="631"/>
      <c r="DH10" s="631"/>
      <c r="DI10" s="631"/>
      <c r="DJ10" s="631"/>
      <c r="DK10" s="631"/>
      <c r="DL10" s="631"/>
      <c r="DM10" s="631"/>
      <c r="DN10" s="631"/>
      <c r="DO10" s="631"/>
      <c r="DP10" s="632"/>
      <c r="DQ10" s="639" t="s">
        <v>127</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589697</v>
      </c>
      <c r="S11" s="631"/>
      <c r="T11" s="631"/>
      <c r="U11" s="631"/>
      <c r="V11" s="631"/>
      <c r="W11" s="631"/>
      <c r="X11" s="631"/>
      <c r="Y11" s="632"/>
      <c r="Z11" s="635">
        <v>3.2</v>
      </c>
      <c r="AA11" s="636"/>
      <c r="AB11" s="636"/>
      <c r="AC11" s="648"/>
      <c r="AD11" s="639">
        <v>589697</v>
      </c>
      <c r="AE11" s="631"/>
      <c r="AF11" s="631"/>
      <c r="AG11" s="631"/>
      <c r="AH11" s="631"/>
      <c r="AI11" s="631"/>
      <c r="AJ11" s="631"/>
      <c r="AK11" s="632"/>
      <c r="AL11" s="635">
        <v>5.7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87899</v>
      </c>
      <c r="BH11" s="631"/>
      <c r="BI11" s="631"/>
      <c r="BJ11" s="631"/>
      <c r="BK11" s="631"/>
      <c r="BL11" s="631"/>
      <c r="BM11" s="631"/>
      <c r="BN11" s="632"/>
      <c r="BO11" s="633">
        <v>2.8</v>
      </c>
      <c r="BP11" s="633"/>
      <c r="BQ11" s="633"/>
      <c r="BR11" s="633"/>
      <c r="BS11" s="634" t="s">
        <v>127</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1412323</v>
      </c>
      <c r="CS11" s="631"/>
      <c r="CT11" s="631"/>
      <c r="CU11" s="631"/>
      <c r="CV11" s="631"/>
      <c r="CW11" s="631"/>
      <c r="CX11" s="631"/>
      <c r="CY11" s="632"/>
      <c r="CZ11" s="633">
        <v>8</v>
      </c>
      <c r="DA11" s="633"/>
      <c r="DB11" s="633"/>
      <c r="DC11" s="633"/>
      <c r="DD11" s="639">
        <v>286153</v>
      </c>
      <c r="DE11" s="631"/>
      <c r="DF11" s="631"/>
      <c r="DG11" s="631"/>
      <c r="DH11" s="631"/>
      <c r="DI11" s="631"/>
      <c r="DJ11" s="631"/>
      <c r="DK11" s="631"/>
      <c r="DL11" s="631"/>
      <c r="DM11" s="631"/>
      <c r="DN11" s="631"/>
      <c r="DO11" s="631"/>
      <c r="DP11" s="632"/>
      <c r="DQ11" s="639">
        <v>727820</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27651</v>
      </c>
      <c r="S12" s="631"/>
      <c r="T12" s="631"/>
      <c r="U12" s="631"/>
      <c r="V12" s="631"/>
      <c r="W12" s="631"/>
      <c r="X12" s="631"/>
      <c r="Y12" s="632"/>
      <c r="Z12" s="633">
        <v>0.2</v>
      </c>
      <c r="AA12" s="633"/>
      <c r="AB12" s="633"/>
      <c r="AC12" s="633"/>
      <c r="AD12" s="634">
        <v>27651</v>
      </c>
      <c r="AE12" s="634"/>
      <c r="AF12" s="634"/>
      <c r="AG12" s="634"/>
      <c r="AH12" s="634"/>
      <c r="AI12" s="634"/>
      <c r="AJ12" s="634"/>
      <c r="AK12" s="634"/>
      <c r="AL12" s="635">
        <v>0.3</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1513201</v>
      </c>
      <c r="BH12" s="631"/>
      <c r="BI12" s="631"/>
      <c r="BJ12" s="631"/>
      <c r="BK12" s="631"/>
      <c r="BL12" s="631"/>
      <c r="BM12" s="631"/>
      <c r="BN12" s="632"/>
      <c r="BO12" s="633">
        <v>48</v>
      </c>
      <c r="BP12" s="633"/>
      <c r="BQ12" s="633"/>
      <c r="BR12" s="633"/>
      <c r="BS12" s="634" t="s">
        <v>127</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538890</v>
      </c>
      <c r="CS12" s="631"/>
      <c r="CT12" s="631"/>
      <c r="CU12" s="631"/>
      <c r="CV12" s="631"/>
      <c r="CW12" s="631"/>
      <c r="CX12" s="631"/>
      <c r="CY12" s="632"/>
      <c r="CZ12" s="633">
        <v>3</v>
      </c>
      <c r="DA12" s="633"/>
      <c r="DB12" s="633"/>
      <c r="DC12" s="633"/>
      <c r="DD12" s="639">
        <v>29616</v>
      </c>
      <c r="DE12" s="631"/>
      <c r="DF12" s="631"/>
      <c r="DG12" s="631"/>
      <c r="DH12" s="631"/>
      <c r="DI12" s="631"/>
      <c r="DJ12" s="631"/>
      <c r="DK12" s="631"/>
      <c r="DL12" s="631"/>
      <c r="DM12" s="631"/>
      <c r="DN12" s="631"/>
      <c r="DO12" s="631"/>
      <c r="DP12" s="632"/>
      <c r="DQ12" s="639">
        <v>457855</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127</v>
      </c>
      <c r="S13" s="631"/>
      <c r="T13" s="631"/>
      <c r="U13" s="631"/>
      <c r="V13" s="631"/>
      <c r="W13" s="631"/>
      <c r="X13" s="631"/>
      <c r="Y13" s="632"/>
      <c r="Z13" s="633" t="s">
        <v>127</v>
      </c>
      <c r="AA13" s="633"/>
      <c r="AB13" s="633"/>
      <c r="AC13" s="633"/>
      <c r="AD13" s="634" t="s">
        <v>127</v>
      </c>
      <c r="AE13" s="634"/>
      <c r="AF13" s="634"/>
      <c r="AG13" s="634"/>
      <c r="AH13" s="634"/>
      <c r="AI13" s="634"/>
      <c r="AJ13" s="634"/>
      <c r="AK13" s="634"/>
      <c r="AL13" s="635" t="s">
        <v>127</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1510435</v>
      </c>
      <c r="BH13" s="631"/>
      <c r="BI13" s="631"/>
      <c r="BJ13" s="631"/>
      <c r="BK13" s="631"/>
      <c r="BL13" s="631"/>
      <c r="BM13" s="631"/>
      <c r="BN13" s="632"/>
      <c r="BO13" s="633">
        <v>47.9</v>
      </c>
      <c r="BP13" s="633"/>
      <c r="BQ13" s="633"/>
      <c r="BR13" s="633"/>
      <c r="BS13" s="634" t="s">
        <v>127</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1651469</v>
      </c>
      <c r="CS13" s="631"/>
      <c r="CT13" s="631"/>
      <c r="CU13" s="631"/>
      <c r="CV13" s="631"/>
      <c r="CW13" s="631"/>
      <c r="CX13" s="631"/>
      <c r="CY13" s="632"/>
      <c r="CZ13" s="633">
        <v>9.3000000000000007</v>
      </c>
      <c r="DA13" s="633"/>
      <c r="DB13" s="633"/>
      <c r="DC13" s="633"/>
      <c r="DD13" s="639">
        <v>716051</v>
      </c>
      <c r="DE13" s="631"/>
      <c r="DF13" s="631"/>
      <c r="DG13" s="631"/>
      <c r="DH13" s="631"/>
      <c r="DI13" s="631"/>
      <c r="DJ13" s="631"/>
      <c r="DK13" s="631"/>
      <c r="DL13" s="631"/>
      <c r="DM13" s="631"/>
      <c r="DN13" s="631"/>
      <c r="DO13" s="631"/>
      <c r="DP13" s="632"/>
      <c r="DQ13" s="639">
        <v>969012</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127</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127876</v>
      </c>
      <c r="BH14" s="631"/>
      <c r="BI14" s="631"/>
      <c r="BJ14" s="631"/>
      <c r="BK14" s="631"/>
      <c r="BL14" s="631"/>
      <c r="BM14" s="631"/>
      <c r="BN14" s="632"/>
      <c r="BO14" s="633">
        <v>4.0999999999999996</v>
      </c>
      <c r="BP14" s="633"/>
      <c r="BQ14" s="633"/>
      <c r="BR14" s="633"/>
      <c r="BS14" s="634" t="s">
        <v>127</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662108</v>
      </c>
      <c r="CS14" s="631"/>
      <c r="CT14" s="631"/>
      <c r="CU14" s="631"/>
      <c r="CV14" s="631"/>
      <c r="CW14" s="631"/>
      <c r="CX14" s="631"/>
      <c r="CY14" s="632"/>
      <c r="CZ14" s="633">
        <v>3.7</v>
      </c>
      <c r="DA14" s="633"/>
      <c r="DB14" s="633"/>
      <c r="DC14" s="633"/>
      <c r="DD14" s="639">
        <v>20002</v>
      </c>
      <c r="DE14" s="631"/>
      <c r="DF14" s="631"/>
      <c r="DG14" s="631"/>
      <c r="DH14" s="631"/>
      <c r="DI14" s="631"/>
      <c r="DJ14" s="631"/>
      <c r="DK14" s="631"/>
      <c r="DL14" s="631"/>
      <c r="DM14" s="631"/>
      <c r="DN14" s="631"/>
      <c r="DO14" s="631"/>
      <c r="DP14" s="632"/>
      <c r="DQ14" s="639">
        <v>623899</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127</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212891</v>
      </c>
      <c r="BH15" s="631"/>
      <c r="BI15" s="631"/>
      <c r="BJ15" s="631"/>
      <c r="BK15" s="631"/>
      <c r="BL15" s="631"/>
      <c r="BM15" s="631"/>
      <c r="BN15" s="632"/>
      <c r="BO15" s="633">
        <v>6.8</v>
      </c>
      <c r="BP15" s="633"/>
      <c r="BQ15" s="633"/>
      <c r="BR15" s="633"/>
      <c r="BS15" s="634" t="s">
        <v>127</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1108063</v>
      </c>
      <c r="CS15" s="631"/>
      <c r="CT15" s="631"/>
      <c r="CU15" s="631"/>
      <c r="CV15" s="631"/>
      <c r="CW15" s="631"/>
      <c r="CX15" s="631"/>
      <c r="CY15" s="632"/>
      <c r="CZ15" s="633">
        <v>6.3</v>
      </c>
      <c r="DA15" s="633"/>
      <c r="DB15" s="633"/>
      <c r="DC15" s="633"/>
      <c r="DD15" s="639">
        <v>177734</v>
      </c>
      <c r="DE15" s="631"/>
      <c r="DF15" s="631"/>
      <c r="DG15" s="631"/>
      <c r="DH15" s="631"/>
      <c r="DI15" s="631"/>
      <c r="DJ15" s="631"/>
      <c r="DK15" s="631"/>
      <c r="DL15" s="631"/>
      <c r="DM15" s="631"/>
      <c r="DN15" s="631"/>
      <c r="DO15" s="631"/>
      <c r="DP15" s="632"/>
      <c r="DQ15" s="639">
        <v>831336</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13009</v>
      </c>
      <c r="S16" s="631"/>
      <c r="T16" s="631"/>
      <c r="U16" s="631"/>
      <c r="V16" s="631"/>
      <c r="W16" s="631"/>
      <c r="X16" s="631"/>
      <c r="Y16" s="632"/>
      <c r="Z16" s="633">
        <v>0.1</v>
      </c>
      <c r="AA16" s="633"/>
      <c r="AB16" s="633"/>
      <c r="AC16" s="633"/>
      <c r="AD16" s="634">
        <v>13009</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127</v>
      </c>
      <c r="BH16" s="631"/>
      <c r="BI16" s="631"/>
      <c r="BJ16" s="631"/>
      <c r="BK16" s="631"/>
      <c r="BL16" s="631"/>
      <c r="BM16" s="631"/>
      <c r="BN16" s="632"/>
      <c r="BO16" s="633" t="s">
        <v>127</v>
      </c>
      <c r="BP16" s="633"/>
      <c r="BQ16" s="633"/>
      <c r="BR16" s="633"/>
      <c r="BS16" s="634" t="s">
        <v>127</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172382</v>
      </c>
      <c r="CS16" s="631"/>
      <c r="CT16" s="631"/>
      <c r="CU16" s="631"/>
      <c r="CV16" s="631"/>
      <c r="CW16" s="631"/>
      <c r="CX16" s="631"/>
      <c r="CY16" s="632"/>
      <c r="CZ16" s="633">
        <v>1</v>
      </c>
      <c r="DA16" s="633"/>
      <c r="DB16" s="633"/>
      <c r="DC16" s="633"/>
      <c r="DD16" s="639" t="s">
        <v>127</v>
      </c>
      <c r="DE16" s="631"/>
      <c r="DF16" s="631"/>
      <c r="DG16" s="631"/>
      <c r="DH16" s="631"/>
      <c r="DI16" s="631"/>
      <c r="DJ16" s="631"/>
      <c r="DK16" s="631"/>
      <c r="DL16" s="631"/>
      <c r="DM16" s="631"/>
      <c r="DN16" s="631"/>
      <c r="DO16" s="631"/>
      <c r="DP16" s="632"/>
      <c r="DQ16" s="639">
        <v>10764</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31626</v>
      </c>
      <c r="S17" s="631"/>
      <c r="T17" s="631"/>
      <c r="U17" s="631"/>
      <c r="V17" s="631"/>
      <c r="W17" s="631"/>
      <c r="X17" s="631"/>
      <c r="Y17" s="632"/>
      <c r="Z17" s="633">
        <v>0.2</v>
      </c>
      <c r="AA17" s="633"/>
      <c r="AB17" s="633"/>
      <c r="AC17" s="633"/>
      <c r="AD17" s="634">
        <v>31626</v>
      </c>
      <c r="AE17" s="634"/>
      <c r="AF17" s="634"/>
      <c r="AG17" s="634"/>
      <c r="AH17" s="634"/>
      <c r="AI17" s="634"/>
      <c r="AJ17" s="634"/>
      <c r="AK17" s="634"/>
      <c r="AL17" s="635">
        <v>0.3</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2484733</v>
      </c>
      <c r="CS17" s="631"/>
      <c r="CT17" s="631"/>
      <c r="CU17" s="631"/>
      <c r="CV17" s="631"/>
      <c r="CW17" s="631"/>
      <c r="CX17" s="631"/>
      <c r="CY17" s="632"/>
      <c r="CZ17" s="633">
        <v>14</v>
      </c>
      <c r="DA17" s="633"/>
      <c r="DB17" s="633"/>
      <c r="DC17" s="633"/>
      <c r="DD17" s="639" t="s">
        <v>127</v>
      </c>
      <c r="DE17" s="631"/>
      <c r="DF17" s="631"/>
      <c r="DG17" s="631"/>
      <c r="DH17" s="631"/>
      <c r="DI17" s="631"/>
      <c r="DJ17" s="631"/>
      <c r="DK17" s="631"/>
      <c r="DL17" s="631"/>
      <c r="DM17" s="631"/>
      <c r="DN17" s="631"/>
      <c r="DO17" s="631"/>
      <c r="DP17" s="632"/>
      <c r="DQ17" s="639">
        <v>2480411</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55492</v>
      </c>
      <c r="S18" s="631"/>
      <c r="T18" s="631"/>
      <c r="U18" s="631"/>
      <c r="V18" s="631"/>
      <c r="W18" s="631"/>
      <c r="X18" s="631"/>
      <c r="Y18" s="632"/>
      <c r="Z18" s="633">
        <v>0.3</v>
      </c>
      <c r="AA18" s="633"/>
      <c r="AB18" s="633"/>
      <c r="AC18" s="633"/>
      <c r="AD18" s="634">
        <v>55492</v>
      </c>
      <c r="AE18" s="634"/>
      <c r="AF18" s="634"/>
      <c r="AG18" s="634"/>
      <c r="AH18" s="634"/>
      <c r="AI18" s="634"/>
      <c r="AJ18" s="634"/>
      <c r="AK18" s="634"/>
      <c r="AL18" s="635">
        <v>0.5</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127</v>
      </c>
      <c r="BH18" s="631"/>
      <c r="BI18" s="631"/>
      <c r="BJ18" s="631"/>
      <c r="BK18" s="631"/>
      <c r="BL18" s="631"/>
      <c r="BM18" s="631"/>
      <c r="BN18" s="632"/>
      <c r="BO18" s="633" t="s">
        <v>127</v>
      </c>
      <c r="BP18" s="633"/>
      <c r="BQ18" s="633"/>
      <c r="BR18" s="633"/>
      <c r="BS18" s="634" t="s">
        <v>127</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127</v>
      </c>
      <c r="CS18" s="631"/>
      <c r="CT18" s="631"/>
      <c r="CU18" s="631"/>
      <c r="CV18" s="631"/>
      <c r="CW18" s="631"/>
      <c r="CX18" s="631"/>
      <c r="CY18" s="632"/>
      <c r="CZ18" s="633" t="s">
        <v>127</v>
      </c>
      <c r="DA18" s="633"/>
      <c r="DB18" s="633"/>
      <c r="DC18" s="633"/>
      <c r="DD18" s="639" t="s">
        <v>127</v>
      </c>
      <c r="DE18" s="631"/>
      <c r="DF18" s="631"/>
      <c r="DG18" s="631"/>
      <c r="DH18" s="631"/>
      <c r="DI18" s="631"/>
      <c r="DJ18" s="631"/>
      <c r="DK18" s="631"/>
      <c r="DL18" s="631"/>
      <c r="DM18" s="631"/>
      <c r="DN18" s="631"/>
      <c r="DO18" s="631"/>
      <c r="DP18" s="632"/>
      <c r="DQ18" s="639" t="s">
        <v>127</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23993</v>
      </c>
      <c r="S19" s="631"/>
      <c r="T19" s="631"/>
      <c r="U19" s="631"/>
      <c r="V19" s="631"/>
      <c r="W19" s="631"/>
      <c r="X19" s="631"/>
      <c r="Y19" s="632"/>
      <c r="Z19" s="633">
        <v>0.1</v>
      </c>
      <c r="AA19" s="633"/>
      <c r="AB19" s="633"/>
      <c r="AC19" s="633"/>
      <c r="AD19" s="634">
        <v>23993</v>
      </c>
      <c r="AE19" s="634"/>
      <c r="AF19" s="634"/>
      <c r="AG19" s="634"/>
      <c r="AH19" s="634"/>
      <c r="AI19" s="634"/>
      <c r="AJ19" s="634"/>
      <c r="AK19" s="634"/>
      <c r="AL19" s="635">
        <v>0.2</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11480</v>
      </c>
      <c r="BH19" s="631"/>
      <c r="BI19" s="631"/>
      <c r="BJ19" s="631"/>
      <c r="BK19" s="631"/>
      <c r="BL19" s="631"/>
      <c r="BM19" s="631"/>
      <c r="BN19" s="632"/>
      <c r="BO19" s="633">
        <v>0.4</v>
      </c>
      <c r="BP19" s="633"/>
      <c r="BQ19" s="633"/>
      <c r="BR19" s="633"/>
      <c r="BS19" s="634" t="s">
        <v>127</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127</v>
      </c>
      <c r="CS19" s="631"/>
      <c r="CT19" s="631"/>
      <c r="CU19" s="631"/>
      <c r="CV19" s="631"/>
      <c r="CW19" s="631"/>
      <c r="CX19" s="631"/>
      <c r="CY19" s="632"/>
      <c r="CZ19" s="633" t="s">
        <v>127</v>
      </c>
      <c r="DA19" s="633"/>
      <c r="DB19" s="633"/>
      <c r="DC19" s="633"/>
      <c r="DD19" s="639" t="s">
        <v>127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4477</v>
      </c>
      <c r="S20" s="631"/>
      <c r="T20" s="631"/>
      <c r="U20" s="631"/>
      <c r="V20" s="631"/>
      <c r="W20" s="631"/>
      <c r="X20" s="631"/>
      <c r="Y20" s="632"/>
      <c r="Z20" s="633">
        <v>0</v>
      </c>
      <c r="AA20" s="633"/>
      <c r="AB20" s="633"/>
      <c r="AC20" s="633"/>
      <c r="AD20" s="634">
        <v>4477</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11480</v>
      </c>
      <c r="BH20" s="631"/>
      <c r="BI20" s="631"/>
      <c r="BJ20" s="631"/>
      <c r="BK20" s="631"/>
      <c r="BL20" s="631"/>
      <c r="BM20" s="631"/>
      <c r="BN20" s="632"/>
      <c r="BO20" s="633">
        <v>0.4</v>
      </c>
      <c r="BP20" s="633"/>
      <c r="BQ20" s="633"/>
      <c r="BR20" s="633"/>
      <c r="BS20" s="634" t="s">
        <v>127</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17713590</v>
      </c>
      <c r="CS20" s="631"/>
      <c r="CT20" s="631"/>
      <c r="CU20" s="631"/>
      <c r="CV20" s="631"/>
      <c r="CW20" s="631"/>
      <c r="CX20" s="631"/>
      <c r="CY20" s="632"/>
      <c r="CZ20" s="633">
        <v>100</v>
      </c>
      <c r="DA20" s="633"/>
      <c r="DB20" s="633"/>
      <c r="DC20" s="633"/>
      <c r="DD20" s="639">
        <v>1821356</v>
      </c>
      <c r="DE20" s="631"/>
      <c r="DF20" s="631"/>
      <c r="DG20" s="631"/>
      <c r="DH20" s="631"/>
      <c r="DI20" s="631"/>
      <c r="DJ20" s="631"/>
      <c r="DK20" s="631"/>
      <c r="DL20" s="631"/>
      <c r="DM20" s="631"/>
      <c r="DN20" s="631"/>
      <c r="DO20" s="631"/>
      <c r="DP20" s="632"/>
      <c r="DQ20" s="639">
        <v>11849252</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1819</v>
      </c>
      <c r="S21" s="631"/>
      <c r="T21" s="631"/>
      <c r="U21" s="631"/>
      <c r="V21" s="631"/>
      <c r="W21" s="631"/>
      <c r="X21" s="631"/>
      <c r="Y21" s="632"/>
      <c r="Z21" s="633">
        <v>0</v>
      </c>
      <c r="AA21" s="633"/>
      <c r="AB21" s="633"/>
      <c r="AC21" s="633"/>
      <c r="AD21" s="634">
        <v>1819</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11480</v>
      </c>
      <c r="BH21" s="631"/>
      <c r="BI21" s="631"/>
      <c r="BJ21" s="631"/>
      <c r="BK21" s="631"/>
      <c r="BL21" s="631"/>
      <c r="BM21" s="631"/>
      <c r="BN21" s="632"/>
      <c r="BO21" s="633">
        <v>0.4</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25203</v>
      </c>
      <c r="S22" s="631"/>
      <c r="T22" s="631"/>
      <c r="U22" s="631"/>
      <c r="V22" s="631"/>
      <c r="W22" s="631"/>
      <c r="X22" s="631"/>
      <c r="Y22" s="632"/>
      <c r="Z22" s="633">
        <v>0.1</v>
      </c>
      <c r="AA22" s="633"/>
      <c r="AB22" s="633"/>
      <c r="AC22" s="633"/>
      <c r="AD22" s="634">
        <v>25203</v>
      </c>
      <c r="AE22" s="634"/>
      <c r="AF22" s="634"/>
      <c r="AG22" s="634"/>
      <c r="AH22" s="634"/>
      <c r="AI22" s="634"/>
      <c r="AJ22" s="634"/>
      <c r="AK22" s="634"/>
      <c r="AL22" s="635">
        <v>0.20000000298023224</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127</v>
      </c>
      <c r="BH22" s="631"/>
      <c r="BI22" s="631"/>
      <c r="BJ22" s="631"/>
      <c r="BK22" s="631"/>
      <c r="BL22" s="631"/>
      <c r="BM22" s="631"/>
      <c r="BN22" s="632"/>
      <c r="BO22" s="633" t="s">
        <v>127</v>
      </c>
      <c r="BP22" s="633"/>
      <c r="BQ22" s="633"/>
      <c r="BR22" s="633"/>
      <c r="BS22" s="634" t="s">
        <v>127</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7013834</v>
      </c>
      <c r="S23" s="631"/>
      <c r="T23" s="631"/>
      <c r="U23" s="631"/>
      <c r="V23" s="631"/>
      <c r="W23" s="631"/>
      <c r="X23" s="631"/>
      <c r="Y23" s="632"/>
      <c r="Z23" s="633">
        <v>38.200000000000003</v>
      </c>
      <c r="AA23" s="633"/>
      <c r="AB23" s="633"/>
      <c r="AC23" s="633"/>
      <c r="AD23" s="634">
        <v>6256616</v>
      </c>
      <c r="AE23" s="634"/>
      <c r="AF23" s="634"/>
      <c r="AG23" s="634"/>
      <c r="AH23" s="634"/>
      <c r="AI23" s="634"/>
      <c r="AJ23" s="634"/>
      <c r="AK23" s="634"/>
      <c r="AL23" s="635">
        <v>60.1</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127</v>
      </c>
      <c r="BH23" s="631"/>
      <c r="BI23" s="631"/>
      <c r="BJ23" s="631"/>
      <c r="BK23" s="631"/>
      <c r="BL23" s="631"/>
      <c r="BM23" s="631"/>
      <c r="BN23" s="632"/>
      <c r="BO23" s="633" t="s">
        <v>127</v>
      </c>
      <c r="BP23" s="633"/>
      <c r="BQ23" s="633"/>
      <c r="BR23" s="633"/>
      <c r="BS23" s="634" t="s">
        <v>127</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6256616</v>
      </c>
      <c r="S24" s="631"/>
      <c r="T24" s="631"/>
      <c r="U24" s="631"/>
      <c r="V24" s="631"/>
      <c r="W24" s="631"/>
      <c r="X24" s="631"/>
      <c r="Y24" s="632"/>
      <c r="Z24" s="633">
        <v>34.1</v>
      </c>
      <c r="AA24" s="633"/>
      <c r="AB24" s="633"/>
      <c r="AC24" s="633"/>
      <c r="AD24" s="634">
        <v>6256616</v>
      </c>
      <c r="AE24" s="634"/>
      <c r="AF24" s="634"/>
      <c r="AG24" s="634"/>
      <c r="AH24" s="634"/>
      <c r="AI24" s="634"/>
      <c r="AJ24" s="634"/>
      <c r="AK24" s="634"/>
      <c r="AL24" s="635">
        <v>60.1</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127</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6822778</v>
      </c>
      <c r="CS24" s="620"/>
      <c r="CT24" s="620"/>
      <c r="CU24" s="620"/>
      <c r="CV24" s="620"/>
      <c r="CW24" s="620"/>
      <c r="CX24" s="620"/>
      <c r="CY24" s="621"/>
      <c r="CZ24" s="624">
        <v>38.5</v>
      </c>
      <c r="DA24" s="625"/>
      <c r="DB24" s="625"/>
      <c r="DC24" s="644"/>
      <c r="DD24" s="671">
        <v>5562161</v>
      </c>
      <c r="DE24" s="620"/>
      <c r="DF24" s="620"/>
      <c r="DG24" s="620"/>
      <c r="DH24" s="620"/>
      <c r="DI24" s="620"/>
      <c r="DJ24" s="620"/>
      <c r="DK24" s="621"/>
      <c r="DL24" s="671">
        <v>5483616</v>
      </c>
      <c r="DM24" s="620"/>
      <c r="DN24" s="620"/>
      <c r="DO24" s="620"/>
      <c r="DP24" s="620"/>
      <c r="DQ24" s="620"/>
      <c r="DR24" s="620"/>
      <c r="DS24" s="620"/>
      <c r="DT24" s="620"/>
      <c r="DU24" s="620"/>
      <c r="DV24" s="621"/>
      <c r="DW24" s="624">
        <v>51.1</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757218</v>
      </c>
      <c r="S25" s="631"/>
      <c r="T25" s="631"/>
      <c r="U25" s="631"/>
      <c r="V25" s="631"/>
      <c r="W25" s="631"/>
      <c r="X25" s="631"/>
      <c r="Y25" s="632"/>
      <c r="Z25" s="633">
        <v>4.0999999999999996</v>
      </c>
      <c r="AA25" s="633"/>
      <c r="AB25" s="633"/>
      <c r="AC25" s="633"/>
      <c r="AD25" s="634" t="s">
        <v>127</v>
      </c>
      <c r="AE25" s="634"/>
      <c r="AF25" s="634"/>
      <c r="AG25" s="634"/>
      <c r="AH25" s="634"/>
      <c r="AI25" s="634"/>
      <c r="AJ25" s="634"/>
      <c r="AK25" s="634"/>
      <c r="AL25" s="635" t="s">
        <v>127</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127</v>
      </c>
      <c r="BP25" s="633"/>
      <c r="BQ25" s="633"/>
      <c r="BR25" s="633"/>
      <c r="BS25" s="634" t="s">
        <v>127</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2975046</v>
      </c>
      <c r="CS25" s="664"/>
      <c r="CT25" s="664"/>
      <c r="CU25" s="664"/>
      <c r="CV25" s="664"/>
      <c r="CW25" s="664"/>
      <c r="CX25" s="664"/>
      <c r="CY25" s="665"/>
      <c r="CZ25" s="635">
        <v>16.8</v>
      </c>
      <c r="DA25" s="666"/>
      <c r="DB25" s="666"/>
      <c r="DC25" s="672"/>
      <c r="DD25" s="639">
        <v>2730174</v>
      </c>
      <c r="DE25" s="664"/>
      <c r="DF25" s="664"/>
      <c r="DG25" s="664"/>
      <c r="DH25" s="664"/>
      <c r="DI25" s="664"/>
      <c r="DJ25" s="664"/>
      <c r="DK25" s="665"/>
      <c r="DL25" s="639">
        <v>2653645</v>
      </c>
      <c r="DM25" s="664"/>
      <c r="DN25" s="664"/>
      <c r="DO25" s="664"/>
      <c r="DP25" s="664"/>
      <c r="DQ25" s="664"/>
      <c r="DR25" s="664"/>
      <c r="DS25" s="664"/>
      <c r="DT25" s="664"/>
      <c r="DU25" s="664"/>
      <c r="DV25" s="665"/>
      <c r="DW25" s="635">
        <v>24.7</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127</v>
      </c>
      <c r="S26" s="631"/>
      <c r="T26" s="631"/>
      <c r="U26" s="631"/>
      <c r="V26" s="631"/>
      <c r="W26" s="631"/>
      <c r="X26" s="631"/>
      <c r="Y26" s="632"/>
      <c r="Z26" s="633" t="s">
        <v>127</v>
      </c>
      <c r="AA26" s="633"/>
      <c r="AB26" s="633"/>
      <c r="AC26" s="633"/>
      <c r="AD26" s="634" t="s">
        <v>127</v>
      </c>
      <c r="AE26" s="634"/>
      <c r="AF26" s="634"/>
      <c r="AG26" s="634"/>
      <c r="AH26" s="634"/>
      <c r="AI26" s="634"/>
      <c r="AJ26" s="634"/>
      <c r="AK26" s="634"/>
      <c r="AL26" s="635" t="s">
        <v>127</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127</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1695311</v>
      </c>
      <c r="CS26" s="631"/>
      <c r="CT26" s="631"/>
      <c r="CU26" s="631"/>
      <c r="CV26" s="631"/>
      <c r="CW26" s="631"/>
      <c r="CX26" s="631"/>
      <c r="CY26" s="632"/>
      <c r="CZ26" s="635">
        <v>9.6</v>
      </c>
      <c r="DA26" s="666"/>
      <c r="DB26" s="666"/>
      <c r="DC26" s="672"/>
      <c r="DD26" s="639">
        <v>1561047</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11161028</v>
      </c>
      <c r="S27" s="631"/>
      <c r="T27" s="631"/>
      <c r="U27" s="631"/>
      <c r="V27" s="631"/>
      <c r="W27" s="631"/>
      <c r="X27" s="631"/>
      <c r="Y27" s="632"/>
      <c r="Z27" s="633">
        <v>60.8</v>
      </c>
      <c r="AA27" s="633"/>
      <c r="AB27" s="633"/>
      <c r="AC27" s="633"/>
      <c r="AD27" s="634">
        <v>10403810</v>
      </c>
      <c r="AE27" s="634"/>
      <c r="AF27" s="634"/>
      <c r="AG27" s="634"/>
      <c r="AH27" s="634"/>
      <c r="AI27" s="634"/>
      <c r="AJ27" s="634"/>
      <c r="AK27" s="634"/>
      <c r="AL27" s="635">
        <v>99.900001525878906</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3153709</v>
      </c>
      <c r="BH27" s="631"/>
      <c r="BI27" s="631"/>
      <c r="BJ27" s="631"/>
      <c r="BK27" s="631"/>
      <c r="BL27" s="631"/>
      <c r="BM27" s="631"/>
      <c r="BN27" s="632"/>
      <c r="BO27" s="633">
        <v>100</v>
      </c>
      <c r="BP27" s="633"/>
      <c r="BQ27" s="633"/>
      <c r="BR27" s="633"/>
      <c r="BS27" s="634" t="s">
        <v>127</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1362999</v>
      </c>
      <c r="CS27" s="664"/>
      <c r="CT27" s="664"/>
      <c r="CU27" s="664"/>
      <c r="CV27" s="664"/>
      <c r="CW27" s="664"/>
      <c r="CX27" s="664"/>
      <c r="CY27" s="665"/>
      <c r="CZ27" s="635">
        <v>7.7</v>
      </c>
      <c r="DA27" s="666"/>
      <c r="DB27" s="666"/>
      <c r="DC27" s="672"/>
      <c r="DD27" s="639">
        <v>351576</v>
      </c>
      <c r="DE27" s="664"/>
      <c r="DF27" s="664"/>
      <c r="DG27" s="664"/>
      <c r="DH27" s="664"/>
      <c r="DI27" s="664"/>
      <c r="DJ27" s="664"/>
      <c r="DK27" s="665"/>
      <c r="DL27" s="639">
        <v>349560</v>
      </c>
      <c r="DM27" s="664"/>
      <c r="DN27" s="664"/>
      <c r="DO27" s="664"/>
      <c r="DP27" s="664"/>
      <c r="DQ27" s="664"/>
      <c r="DR27" s="664"/>
      <c r="DS27" s="664"/>
      <c r="DT27" s="664"/>
      <c r="DU27" s="664"/>
      <c r="DV27" s="665"/>
      <c r="DW27" s="635">
        <v>3.3</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2431</v>
      </c>
      <c r="S28" s="631"/>
      <c r="T28" s="631"/>
      <c r="U28" s="631"/>
      <c r="V28" s="631"/>
      <c r="W28" s="631"/>
      <c r="X28" s="631"/>
      <c r="Y28" s="632"/>
      <c r="Z28" s="633">
        <v>0</v>
      </c>
      <c r="AA28" s="633"/>
      <c r="AB28" s="633"/>
      <c r="AC28" s="633"/>
      <c r="AD28" s="634">
        <v>2431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2484733</v>
      </c>
      <c r="CS28" s="631"/>
      <c r="CT28" s="631"/>
      <c r="CU28" s="631"/>
      <c r="CV28" s="631"/>
      <c r="CW28" s="631"/>
      <c r="CX28" s="631"/>
      <c r="CY28" s="632"/>
      <c r="CZ28" s="635">
        <v>14</v>
      </c>
      <c r="DA28" s="666"/>
      <c r="DB28" s="666"/>
      <c r="DC28" s="672"/>
      <c r="DD28" s="639">
        <v>2480411</v>
      </c>
      <c r="DE28" s="631"/>
      <c r="DF28" s="631"/>
      <c r="DG28" s="631"/>
      <c r="DH28" s="631"/>
      <c r="DI28" s="631"/>
      <c r="DJ28" s="631"/>
      <c r="DK28" s="632"/>
      <c r="DL28" s="639">
        <v>2480411</v>
      </c>
      <c r="DM28" s="631"/>
      <c r="DN28" s="631"/>
      <c r="DO28" s="631"/>
      <c r="DP28" s="631"/>
      <c r="DQ28" s="631"/>
      <c r="DR28" s="631"/>
      <c r="DS28" s="631"/>
      <c r="DT28" s="631"/>
      <c r="DU28" s="631"/>
      <c r="DV28" s="632"/>
      <c r="DW28" s="635">
        <v>23.1</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19159</v>
      </c>
      <c r="S29" s="631"/>
      <c r="T29" s="631"/>
      <c r="U29" s="631"/>
      <c r="V29" s="631"/>
      <c r="W29" s="631"/>
      <c r="X29" s="631"/>
      <c r="Y29" s="632"/>
      <c r="Z29" s="633">
        <v>0.1</v>
      </c>
      <c r="AA29" s="633"/>
      <c r="AB29" s="633"/>
      <c r="AC29" s="633"/>
      <c r="AD29" s="634" t="s">
        <v>127</v>
      </c>
      <c r="AE29" s="634"/>
      <c r="AF29" s="634"/>
      <c r="AG29" s="634"/>
      <c r="AH29" s="634"/>
      <c r="AI29" s="634"/>
      <c r="AJ29" s="634"/>
      <c r="AK29" s="634"/>
      <c r="AL29" s="635" t="s">
        <v>127</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2484727</v>
      </c>
      <c r="CS29" s="664"/>
      <c r="CT29" s="664"/>
      <c r="CU29" s="664"/>
      <c r="CV29" s="664"/>
      <c r="CW29" s="664"/>
      <c r="CX29" s="664"/>
      <c r="CY29" s="665"/>
      <c r="CZ29" s="635">
        <v>14</v>
      </c>
      <c r="DA29" s="666"/>
      <c r="DB29" s="666"/>
      <c r="DC29" s="672"/>
      <c r="DD29" s="639">
        <v>2480405</v>
      </c>
      <c r="DE29" s="664"/>
      <c r="DF29" s="664"/>
      <c r="DG29" s="664"/>
      <c r="DH29" s="664"/>
      <c r="DI29" s="664"/>
      <c r="DJ29" s="664"/>
      <c r="DK29" s="665"/>
      <c r="DL29" s="639">
        <v>2480405</v>
      </c>
      <c r="DM29" s="664"/>
      <c r="DN29" s="664"/>
      <c r="DO29" s="664"/>
      <c r="DP29" s="664"/>
      <c r="DQ29" s="664"/>
      <c r="DR29" s="664"/>
      <c r="DS29" s="664"/>
      <c r="DT29" s="664"/>
      <c r="DU29" s="664"/>
      <c r="DV29" s="665"/>
      <c r="DW29" s="635">
        <v>23.1</v>
      </c>
      <c r="DX29" s="666"/>
      <c r="DY29" s="666"/>
      <c r="DZ29" s="666"/>
      <c r="EA29" s="666"/>
      <c r="EB29" s="666"/>
      <c r="EC29" s="667"/>
    </row>
    <row r="30" spans="2:133" ht="11.25" customHeight="1" x14ac:dyDescent="0.15">
      <c r="B30" s="627" t="s">
        <v>306</v>
      </c>
      <c r="C30" s="628"/>
      <c r="D30" s="628"/>
      <c r="E30" s="628"/>
      <c r="F30" s="628"/>
      <c r="G30" s="628"/>
      <c r="H30" s="628"/>
      <c r="I30" s="628"/>
      <c r="J30" s="628"/>
      <c r="K30" s="628"/>
      <c r="L30" s="628"/>
      <c r="M30" s="628"/>
      <c r="N30" s="628"/>
      <c r="O30" s="628"/>
      <c r="P30" s="628"/>
      <c r="Q30" s="629"/>
      <c r="R30" s="630">
        <v>125016</v>
      </c>
      <c r="S30" s="631"/>
      <c r="T30" s="631"/>
      <c r="U30" s="631"/>
      <c r="V30" s="631"/>
      <c r="W30" s="631"/>
      <c r="X30" s="631"/>
      <c r="Y30" s="632"/>
      <c r="Z30" s="633">
        <v>0.7</v>
      </c>
      <c r="AA30" s="633"/>
      <c r="AB30" s="633"/>
      <c r="AC30" s="633"/>
      <c r="AD30" s="634">
        <v>2880</v>
      </c>
      <c r="AE30" s="634"/>
      <c r="AF30" s="634"/>
      <c r="AG30" s="634"/>
      <c r="AH30" s="634"/>
      <c r="AI30" s="634"/>
      <c r="AJ30" s="634"/>
      <c r="AK30" s="634"/>
      <c r="AL30" s="635">
        <v>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2383139</v>
      </c>
      <c r="CS30" s="631"/>
      <c r="CT30" s="631"/>
      <c r="CU30" s="631"/>
      <c r="CV30" s="631"/>
      <c r="CW30" s="631"/>
      <c r="CX30" s="631"/>
      <c r="CY30" s="632"/>
      <c r="CZ30" s="635">
        <v>13.5</v>
      </c>
      <c r="DA30" s="666"/>
      <c r="DB30" s="666"/>
      <c r="DC30" s="672"/>
      <c r="DD30" s="639">
        <v>2379116</v>
      </c>
      <c r="DE30" s="631"/>
      <c r="DF30" s="631"/>
      <c r="DG30" s="631"/>
      <c r="DH30" s="631"/>
      <c r="DI30" s="631"/>
      <c r="DJ30" s="631"/>
      <c r="DK30" s="632"/>
      <c r="DL30" s="639">
        <v>2379116</v>
      </c>
      <c r="DM30" s="631"/>
      <c r="DN30" s="631"/>
      <c r="DO30" s="631"/>
      <c r="DP30" s="631"/>
      <c r="DQ30" s="631"/>
      <c r="DR30" s="631"/>
      <c r="DS30" s="631"/>
      <c r="DT30" s="631"/>
      <c r="DU30" s="631"/>
      <c r="DV30" s="632"/>
      <c r="DW30" s="635">
        <v>22.2</v>
      </c>
      <c r="DX30" s="666"/>
      <c r="DY30" s="666"/>
      <c r="DZ30" s="666"/>
      <c r="EA30" s="666"/>
      <c r="EB30" s="666"/>
      <c r="EC30" s="667"/>
    </row>
    <row r="31" spans="2:133" ht="11.25" customHeight="1" x14ac:dyDescent="0.15">
      <c r="B31" s="627" t="s">
        <v>310</v>
      </c>
      <c r="C31" s="628"/>
      <c r="D31" s="628"/>
      <c r="E31" s="628"/>
      <c r="F31" s="628"/>
      <c r="G31" s="628"/>
      <c r="H31" s="628"/>
      <c r="I31" s="628"/>
      <c r="J31" s="628"/>
      <c r="K31" s="628"/>
      <c r="L31" s="628"/>
      <c r="M31" s="628"/>
      <c r="N31" s="628"/>
      <c r="O31" s="628"/>
      <c r="P31" s="628"/>
      <c r="Q31" s="629"/>
      <c r="R31" s="630">
        <v>37873</v>
      </c>
      <c r="S31" s="631"/>
      <c r="T31" s="631"/>
      <c r="U31" s="631"/>
      <c r="V31" s="631"/>
      <c r="W31" s="631"/>
      <c r="X31" s="631"/>
      <c r="Y31" s="632"/>
      <c r="Z31" s="633">
        <v>0.2</v>
      </c>
      <c r="AA31" s="633"/>
      <c r="AB31" s="633"/>
      <c r="AC31" s="633"/>
      <c r="AD31" s="634" t="s">
        <v>127</v>
      </c>
      <c r="AE31" s="634"/>
      <c r="AF31" s="634"/>
      <c r="AG31" s="634"/>
      <c r="AH31" s="634"/>
      <c r="AI31" s="634"/>
      <c r="AJ31" s="634"/>
      <c r="AK31" s="634"/>
      <c r="AL31" s="635" t="s">
        <v>127</v>
      </c>
      <c r="AM31" s="636"/>
      <c r="AN31" s="636"/>
      <c r="AO31" s="637"/>
      <c r="AP31" s="690" t="s">
        <v>311</v>
      </c>
      <c r="AQ31" s="691"/>
      <c r="AR31" s="691"/>
      <c r="AS31" s="691"/>
      <c r="AT31" s="696" t="s">
        <v>312</v>
      </c>
      <c r="AU31" s="366"/>
      <c r="AV31" s="366"/>
      <c r="AW31" s="366"/>
      <c r="AX31" s="616" t="s">
        <v>188</v>
      </c>
      <c r="AY31" s="617"/>
      <c r="AZ31" s="617"/>
      <c r="BA31" s="617"/>
      <c r="BB31" s="617"/>
      <c r="BC31" s="617"/>
      <c r="BD31" s="617"/>
      <c r="BE31" s="617"/>
      <c r="BF31" s="618"/>
      <c r="BG31" s="689">
        <v>99.6</v>
      </c>
      <c r="BH31" s="685"/>
      <c r="BI31" s="685"/>
      <c r="BJ31" s="685"/>
      <c r="BK31" s="685"/>
      <c r="BL31" s="685"/>
      <c r="BM31" s="625">
        <v>98.6</v>
      </c>
      <c r="BN31" s="685"/>
      <c r="BO31" s="685"/>
      <c r="BP31" s="685"/>
      <c r="BQ31" s="686"/>
      <c r="BR31" s="689">
        <v>98.8</v>
      </c>
      <c r="BS31" s="685"/>
      <c r="BT31" s="685"/>
      <c r="BU31" s="685"/>
      <c r="BV31" s="685"/>
      <c r="BW31" s="685"/>
      <c r="BX31" s="625">
        <v>97.8</v>
      </c>
      <c r="BY31" s="685"/>
      <c r="BZ31" s="685"/>
      <c r="CA31" s="685"/>
      <c r="CB31" s="686"/>
      <c r="CD31" s="681"/>
      <c r="CE31" s="682"/>
      <c r="CF31" s="645" t="s">
        <v>313</v>
      </c>
      <c r="CG31" s="646"/>
      <c r="CH31" s="646"/>
      <c r="CI31" s="646"/>
      <c r="CJ31" s="646"/>
      <c r="CK31" s="646"/>
      <c r="CL31" s="646"/>
      <c r="CM31" s="646"/>
      <c r="CN31" s="646"/>
      <c r="CO31" s="646"/>
      <c r="CP31" s="646"/>
      <c r="CQ31" s="647"/>
      <c r="CR31" s="630">
        <v>101588</v>
      </c>
      <c r="CS31" s="664"/>
      <c r="CT31" s="664"/>
      <c r="CU31" s="664"/>
      <c r="CV31" s="664"/>
      <c r="CW31" s="664"/>
      <c r="CX31" s="664"/>
      <c r="CY31" s="665"/>
      <c r="CZ31" s="635">
        <v>0.6</v>
      </c>
      <c r="DA31" s="666"/>
      <c r="DB31" s="666"/>
      <c r="DC31" s="672"/>
      <c r="DD31" s="639">
        <v>101289</v>
      </c>
      <c r="DE31" s="664"/>
      <c r="DF31" s="664"/>
      <c r="DG31" s="664"/>
      <c r="DH31" s="664"/>
      <c r="DI31" s="664"/>
      <c r="DJ31" s="664"/>
      <c r="DK31" s="665"/>
      <c r="DL31" s="639">
        <v>101289</v>
      </c>
      <c r="DM31" s="664"/>
      <c r="DN31" s="664"/>
      <c r="DO31" s="664"/>
      <c r="DP31" s="664"/>
      <c r="DQ31" s="664"/>
      <c r="DR31" s="664"/>
      <c r="DS31" s="664"/>
      <c r="DT31" s="664"/>
      <c r="DU31" s="664"/>
      <c r="DV31" s="665"/>
      <c r="DW31" s="635">
        <v>0.9</v>
      </c>
      <c r="DX31" s="666"/>
      <c r="DY31" s="666"/>
      <c r="DZ31" s="666"/>
      <c r="EA31" s="666"/>
      <c r="EB31" s="666"/>
      <c r="EC31" s="667"/>
    </row>
    <row r="32" spans="2:133" ht="11.25" customHeight="1" x14ac:dyDescent="0.15">
      <c r="B32" s="627" t="s">
        <v>314</v>
      </c>
      <c r="C32" s="628"/>
      <c r="D32" s="628"/>
      <c r="E32" s="628"/>
      <c r="F32" s="628"/>
      <c r="G32" s="628"/>
      <c r="H32" s="628"/>
      <c r="I32" s="628"/>
      <c r="J32" s="628"/>
      <c r="K32" s="628"/>
      <c r="L32" s="628"/>
      <c r="M32" s="628"/>
      <c r="N32" s="628"/>
      <c r="O32" s="628"/>
      <c r="P32" s="628"/>
      <c r="Q32" s="629"/>
      <c r="R32" s="630">
        <v>2290569</v>
      </c>
      <c r="S32" s="631"/>
      <c r="T32" s="631"/>
      <c r="U32" s="631"/>
      <c r="V32" s="631"/>
      <c r="W32" s="631"/>
      <c r="X32" s="631"/>
      <c r="Y32" s="632"/>
      <c r="Z32" s="633">
        <v>12.5</v>
      </c>
      <c r="AA32" s="633"/>
      <c r="AB32" s="633"/>
      <c r="AC32" s="633"/>
      <c r="AD32" s="634" t="s">
        <v>127</v>
      </c>
      <c r="AE32" s="634"/>
      <c r="AF32" s="634"/>
      <c r="AG32" s="634"/>
      <c r="AH32" s="634"/>
      <c r="AI32" s="634"/>
      <c r="AJ32" s="634"/>
      <c r="AK32" s="634"/>
      <c r="AL32" s="635" t="s">
        <v>127</v>
      </c>
      <c r="AM32" s="636"/>
      <c r="AN32" s="636"/>
      <c r="AO32" s="637"/>
      <c r="AP32" s="692"/>
      <c r="AQ32" s="693"/>
      <c r="AR32" s="693"/>
      <c r="AS32" s="693"/>
      <c r="AT32" s="697"/>
      <c r="AU32" s="362" t="s">
        <v>315</v>
      </c>
      <c r="AV32" s="362"/>
      <c r="AW32" s="362"/>
      <c r="AX32" s="627" t="s">
        <v>316</v>
      </c>
      <c r="AY32" s="628"/>
      <c r="AZ32" s="628"/>
      <c r="BA32" s="628"/>
      <c r="BB32" s="628"/>
      <c r="BC32" s="628"/>
      <c r="BD32" s="628"/>
      <c r="BE32" s="628"/>
      <c r="BF32" s="629"/>
      <c r="BG32" s="699">
        <v>99.7</v>
      </c>
      <c r="BH32" s="664"/>
      <c r="BI32" s="664"/>
      <c r="BJ32" s="664"/>
      <c r="BK32" s="664"/>
      <c r="BL32" s="664"/>
      <c r="BM32" s="636">
        <v>99.1</v>
      </c>
      <c r="BN32" s="687"/>
      <c r="BO32" s="687"/>
      <c r="BP32" s="687"/>
      <c r="BQ32" s="688"/>
      <c r="BR32" s="699">
        <v>99.4</v>
      </c>
      <c r="BS32" s="664"/>
      <c r="BT32" s="664"/>
      <c r="BU32" s="664"/>
      <c r="BV32" s="664"/>
      <c r="BW32" s="664"/>
      <c r="BX32" s="636">
        <v>98.7</v>
      </c>
      <c r="BY32" s="687"/>
      <c r="BZ32" s="687"/>
      <c r="CA32" s="687"/>
      <c r="CB32" s="688"/>
      <c r="CD32" s="683"/>
      <c r="CE32" s="684"/>
      <c r="CF32" s="645" t="s">
        <v>317</v>
      </c>
      <c r="CG32" s="646"/>
      <c r="CH32" s="646"/>
      <c r="CI32" s="646"/>
      <c r="CJ32" s="646"/>
      <c r="CK32" s="646"/>
      <c r="CL32" s="646"/>
      <c r="CM32" s="646"/>
      <c r="CN32" s="646"/>
      <c r="CO32" s="646"/>
      <c r="CP32" s="646"/>
      <c r="CQ32" s="647"/>
      <c r="CR32" s="630">
        <v>6</v>
      </c>
      <c r="CS32" s="631"/>
      <c r="CT32" s="631"/>
      <c r="CU32" s="631"/>
      <c r="CV32" s="631"/>
      <c r="CW32" s="631"/>
      <c r="CX32" s="631"/>
      <c r="CY32" s="632"/>
      <c r="CZ32" s="635">
        <v>0</v>
      </c>
      <c r="DA32" s="666"/>
      <c r="DB32" s="666"/>
      <c r="DC32" s="672"/>
      <c r="DD32" s="639">
        <v>6</v>
      </c>
      <c r="DE32" s="631"/>
      <c r="DF32" s="631"/>
      <c r="DG32" s="631"/>
      <c r="DH32" s="631"/>
      <c r="DI32" s="631"/>
      <c r="DJ32" s="631"/>
      <c r="DK32" s="632"/>
      <c r="DL32" s="639">
        <v>6</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318</v>
      </c>
      <c r="C33" s="669"/>
      <c r="D33" s="669"/>
      <c r="E33" s="669"/>
      <c r="F33" s="669"/>
      <c r="G33" s="669"/>
      <c r="H33" s="669"/>
      <c r="I33" s="669"/>
      <c r="J33" s="669"/>
      <c r="K33" s="669"/>
      <c r="L33" s="669"/>
      <c r="M33" s="669"/>
      <c r="N33" s="669"/>
      <c r="O33" s="669"/>
      <c r="P33" s="669"/>
      <c r="Q33" s="670"/>
      <c r="R33" s="630" t="s">
        <v>127</v>
      </c>
      <c r="S33" s="631"/>
      <c r="T33" s="631"/>
      <c r="U33" s="631"/>
      <c r="V33" s="631"/>
      <c r="W33" s="631"/>
      <c r="X33" s="631"/>
      <c r="Y33" s="632"/>
      <c r="Z33" s="633" t="s">
        <v>127</v>
      </c>
      <c r="AA33" s="633"/>
      <c r="AB33" s="633"/>
      <c r="AC33" s="633"/>
      <c r="AD33" s="634" t="s">
        <v>127</v>
      </c>
      <c r="AE33" s="634"/>
      <c r="AF33" s="634"/>
      <c r="AG33" s="634"/>
      <c r="AH33" s="634"/>
      <c r="AI33" s="634"/>
      <c r="AJ33" s="634"/>
      <c r="AK33" s="634"/>
      <c r="AL33" s="635" t="s">
        <v>127</v>
      </c>
      <c r="AM33" s="636"/>
      <c r="AN33" s="636"/>
      <c r="AO33" s="637"/>
      <c r="AP33" s="694"/>
      <c r="AQ33" s="695"/>
      <c r="AR33" s="695"/>
      <c r="AS33" s="695"/>
      <c r="AT33" s="698"/>
      <c r="AU33" s="360"/>
      <c r="AV33" s="360"/>
      <c r="AW33" s="360"/>
      <c r="AX33" s="674" t="s">
        <v>319</v>
      </c>
      <c r="AY33" s="675"/>
      <c r="AZ33" s="675"/>
      <c r="BA33" s="675"/>
      <c r="BB33" s="675"/>
      <c r="BC33" s="675"/>
      <c r="BD33" s="675"/>
      <c r="BE33" s="675"/>
      <c r="BF33" s="676"/>
      <c r="BG33" s="700">
        <v>99.5</v>
      </c>
      <c r="BH33" s="701"/>
      <c r="BI33" s="701"/>
      <c r="BJ33" s="701"/>
      <c r="BK33" s="701"/>
      <c r="BL33" s="701"/>
      <c r="BM33" s="702">
        <v>98</v>
      </c>
      <c r="BN33" s="701"/>
      <c r="BO33" s="701"/>
      <c r="BP33" s="701"/>
      <c r="BQ33" s="703"/>
      <c r="BR33" s="700">
        <v>98.2</v>
      </c>
      <c r="BS33" s="701"/>
      <c r="BT33" s="701"/>
      <c r="BU33" s="701"/>
      <c r="BV33" s="701"/>
      <c r="BW33" s="701"/>
      <c r="BX33" s="702">
        <v>96.9</v>
      </c>
      <c r="BY33" s="701"/>
      <c r="BZ33" s="701"/>
      <c r="CA33" s="701"/>
      <c r="CB33" s="703"/>
      <c r="CD33" s="645" t="s">
        <v>320</v>
      </c>
      <c r="CE33" s="646"/>
      <c r="CF33" s="646"/>
      <c r="CG33" s="646"/>
      <c r="CH33" s="646"/>
      <c r="CI33" s="646"/>
      <c r="CJ33" s="646"/>
      <c r="CK33" s="646"/>
      <c r="CL33" s="646"/>
      <c r="CM33" s="646"/>
      <c r="CN33" s="646"/>
      <c r="CO33" s="646"/>
      <c r="CP33" s="646"/>
      <c r="CQ33" s="647"/>
      <c r="CR33" s="630">
        <v>8897074</v>
      </c>
      <c r="CS33" s="664"/>
      <c r="CT33" s="664"/>
      <c r="CU33" s="664"/>
      <c r="CV33" s="664"/>
      <c r="CW33" s="664"/>
      <c r="CX33" s="664"/>
      <c r="CY33" s="665"/>
      <c r="CZ33" s="635">
        <v>50.2</v>
      </c>
      <c r="DA33" s="666"/>
      <c r="DB33" s="666"/>
      <c r="DC33" s="672"/>
      <c r="DD33" s="639">
        <v>5952595</v>
      </c>
      <c r="DE33" s="664"/>
      <c r="DF33" s="664"/>
      <c r="DG33" s="664"/>
      <c r="DH33" s="664"/>
      <c r="DI33" s="664"/>
      <c r="DJ33" s="664"/>
      <c r="DK33" s="665"/>
      <c r="DL33" s="639">
        <v>3906921</v>
      </c>
      <c r="DM33" s="664"/>
      <c r="DN33" s="664"/>
      <c r="DO33" s="664"/>
      <c r="DP33" s="664"/>
      <c r="DQ33" s="664"/>
      <c r="DR33" s="664"/>
      <c r="DS33" s="664"/>
      <c r="DT33" s="664"/>
      <c r="DU33" s="664"/>
      <c r="DV33" s="665"/>
      <c r="DW33" s="635">
        <v>36.4</v>
      </c>
      <c r="DX33" s="666"/>
      <c r="DY33" s="666"/>
      <c r="DZ33" s="666"/>
      <c r="EA33" s="666"/>
      <c r="EB33" s="666"/>
      <c r="EC33" s="667"/>
    </row>
    <row r="34" spans="2:133" ht="11.25" customHeight="1" x14ac:dyDescent="0.15">
      <c r="B34" s="627" t="s">
        <v>321</v>
      </c>
      <c r="C34" s="628"/>
      <c r="D34" s="628"/>
      <c r="E34" s="628"/>
      <c r="F34" s="628"/>
      <c r="G34" s="628"/>
      <c r="H34" s="628"/>
      <c r="I34" s="628"/>
      <c r="J34" s="628"/>
      <c r="K34" s="628"/>
      <c r="L34" s="628"/>
      <c r="M34" s="628"/>
      <c r="N34" s="628"/>
      <c r="O34" s="628"/>
      <c r="P34" s="628"/>
      <c r="Q34" s="629"/>
      <c r="R34" s="630">
        <v>1351798</v>
      </c>
      <c r="S34" s="631"/>
      <c r="T34" s="631"/>
      <c r="U34" s="631"/>
      <c r="V34" s="631"/>
      <c r="W34" s="631"/>
      <c r="X34" s="631"/>
      <c r="Y34" s="632"/>
      <c r="Z34" s="633">
        <v>7.4</v>
      </c>
      <c r="AA34" s="633"/>
      <c r="AB34" s="633"/>
      <c r="AC34" s="633"/>
      <c r="AD34" s="634" t="s">
        <v>127</v>
      </c>
      <c r="AE34" s="634"/>
      <c r="AF34" s="634"/>
      <c r="AG34" s="634"/>
      <c r="AH34" s="634"/>
      <c r="AI34" s="634"/>
      <c r="AJ34" s="634"/>
      <c r="AK34" s="634"/>
      <c r="AL34" s="635" t="s">
        <v>127</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2394320</v>
      </c>
      <c r="CS34" s="631"/>
      <c r="CT34" s="631"/>
      <c r="CU34" s="631"/>
      <c r="CV34" s="631"/>
      <c r="CW34" s="631"/>
      <c r="CX34" s="631"/>
      <c r="CY34" s="632"/>
      <c r="CZ34" s="635">
        <v>13.5</v>
      </c>
      <c r="DA34" s="666"/>
      <c r="DB34" s="666"/>
      <c r="DC34" s="672"/>
      <c r="DD34" s="639">
        <v>1461262</v>
      </c>
      <c r="DE34" s="631"/>
      <c r="DF34" s="631"/>
      <c r="DG34" s="631"/>
      <c r="DH34" s="631"/>
      <c r="DI34" s="631"/>
      <c r="DJ34" s="631"/>
      <c r="DK34" s="632"/>
      <c r="DL34" s="639">
        <v>1136150</v>
      </c>
      <c r="DM34" s="631"/>
      <c r="DN34" s="631"/>
      <c r="DO34" s="631"/>
      <c r="DP34" s="631"/>
      <c r="DQ34" s="631"/>
      <c r="DR34" s="631"/>
      <c r="DS34" s="631"/>
      <c r="DT34" s="631"/>
      <c r="DU34" s="631"/>
      <c r="DV34" s="632"/>
      <c r="DW34" s="635">
        <v>10.6</v>
      </c>
      <c r="DX34" s="666"/>
      <c r="DY34" s="666"/>
      <c r="DZ34" s="666"/>
      <c r="EA34" s="666"/>
      <c r="EB34" s="666"/>
      <c r="EC34" s="667"/>
    </row>
    <row r="35" spans="2:133" ht="11.25" customHeight="1" x14ac:dyDescent="0.15">
      <c r="B35" s="627" t="s">
        <v>323</v>
      </c>
      <c r="C35" s="628"/>
      <c r="D35" s="628"/>
      <c r="E35" s="628"/>
      <c r="F35" s="628"/>
      <c r="G35" s="628"/>
      <c r="H35" s="628"/>
      <c r="I35" s="628"/>
      <c r="J35" s="628"/>
      <c r="K35" s="628"/>
      <c r="L35" s="628"/>
      <c r="M35" s="628"/>
      <c r="N35" s="628"/>
      <c r="O35" s="628"/>
      <c r="P35" s="628"/>
      <c r="Q35" s="629"/>
      <c r="R35" s="630">
        <v>26978</v>
      </c>
      <c r="S35" s="631"/>
      <c r="T35" s="631"/>
      <c r="U35" s="631"/>
      <c r="V35" s="631"/>
      <c r="W35" s="631"/>
      <c r="X35" s="631"/>
      <c r="Y35" s="632"/>
      <c r="Z35" s="633">
        <v>0.1</v>
      </c>
      <c r="AA35" s="633"/>
      <c r="AB35" s="633"/>
      <c r="AC35" s="633"/>
      <c r="AD35" s="634" t="s">
        <v>127</v>
      </c>
      <c r="AE35" s="634"/>
      <c r="AF35" s="634"/>
      <c r="AG35" s="634"/>
      <c r="AH35" s="634"/>
      <c r="AI35" s="634"/>
      <c r="AJ35" s="634"/>
      <c r="AK35" s="634"/>
      <c r="AL35" s="635" t="s">
        <v>127</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165419</v>
      </c>
      <c r="CS35" s="664"/>
      <c r="CT35" s="664"/>
      <c r="CU35" s="664"/>
      <c r="CV35" s="664"/>
      <c r="CW35" s="664"/>
      <c r="CX35" s="664"/>
      <c r="CY35" s="665"/>
      <c r="CZ35" s="635">
        <v>0.9</v>
      </c>
      <c r="DA35" s="666"/>
      <c r="DB35" s="666"/>
      <c r="DC35" s="672"/>
      <c r="DD35" s="639">
        <v>143694</v>
      </c>
      <c r="DE35" s="664"/>
      <c r="DF35" s="664"/>
      <c r="DG35" s="664"/>
      <c r="DH35" s="664"/>
      <c r="DI35" s="664"/>
      <c r="DJ35" s="664"/>
      <c r="DK35" s="665"/>
      <c r="DL35" s="639">
        <v>134789</v>
      </c>
      <c r="DM35" s="664"/>
      <c r="DN35" s="664"/>
      <c r="DO35" s="664"/>
      <c r="DP35" s="664"/>
      <c r="DQ35" s="664"/>
      <c r="DR35" s="664"/>
      <c r="DS35" s="664"/>
      <c r="DT35" s="664"/>
      <c r="DU35" s="664"/>
      <c r="DV35" s="665"/>
      <c r="DW35" s="635">
        <v>1.3</v>
      </c>
      <c r="DX35" s="666"/>
      <c r="DY35" s="666"/>
      <c r="DZ35" s="666"/>
      <c r="EA35" s="666"/>
      <c r="EB35" s="666"/>
      <c r="EC35" s="667"/>
    </row>
    <row r="36" spans="2:133" ht="11.25" customHeight="1" x14ac:dyDescent="0.15">
      <c r="B36" s="627" t="s">
        <v>327</v>
      </c>
      <c r="C36" s="628"/>
      <c r="D36" s="628"/>
      <c r="E36" s="628"/>
      <c r="F36" s="628"/>
      <c r="G36" s="628"/>
      <c r="H36" s="628"/>
      <c r="I36" s="628"/>
      <c r="J36" s="628"/>
      <c r="K36" s="628"/>
      <c r="L36" s="628"/>
      <c r="M36" s="628"/>
      <c r="N36" s="628"/>
      <c r="O36" s="628"/>
      <c r="P36" s="628"/>
      <c r="Q36" s="629"/>
      <c r="R36" s="630">
        <v>556602</v>
      </c>
      <c r="S36" s="631"/>
      <c r="T36" s="631"/>
      <c r="U36" s="631"/>
      <c r="V36" s="631"/>
      <c r="W36" s="631"/>
      <c r="X36" s="631"/>
      <c r="Y36" s="632"/>
      <c r="Z36" s="633">
        <v>3</v>
      </c>
      <c r="AA36" s="633"/>
      <c r="AB36" s="633"/>
      <c r="AC36" s="633"/>
      <c r="AD36" s="634" t="s">
        <v>127</v>
      </c>
      <c r="AE36" s="634"/>
      <c r="AF36" s="634"/>
      <c r="AG36" s="634"/>
      <c r="AH36" s="634"/>
      <c r="AI36" s="634"/>
      <c r="AJ36" s="634"/>
      <c r="AK36" s="634"/>
      <c r="AL36" s="635" t="s">
        <v>127</v>
      </c>
      <c r="AM36" s="636"/>
      <c r="AN36" s="636"/>
      <c r="AO36" s="637"/>
      <c r="AP36" s="218"/>
      <c r="AQ36" s="704" t="s">
        <v>328</v>
      </c>
      <c r="AR36" s="705"/>
      <c r="AS36" s="705"/>
      <c r="AT36" s="705"/>
      <c r="AU36" s="705"/>
      <c r="AV36" s="705"/>
      <c r="AW36" s="705"/>
      <c r="AX36" s="705"/>
      <c r="AY36" s="706"/>
      <c r="AZ36" s="619">
        <v>2510942</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5581</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2376973</v>
      </c>
      <c r="CS36" s="631"/>
      <c r="CT36" s="631"/>
      <c r="CU36" s="631"/>
      <c r="CV36" s="631"/>
      <c r="CW36" s="631"/>
      <c r="CX36" s="631"/>
      <c r="CY36" s="632"/>
      <c r="CZ36" s="635">
        <v>13.4</v>
      </c>
      <c r="DA36" s="666"/>
      <c r="DB36" s="666"/>
      <c r="DC36" s="672"/>
      <c r="DD36" s="639">
        <v>1302833</v>
      </c>
      <c r="DE36" s="631"/>
      <c r="DF36" s="631"/>
      <c r="DG36" s="631"/>
      <c r="DH36" s="631"/>
      <c r="DI36" s="631"/>
      <c r="DJ36" s="631"/>
      <c r="DK36" s="632"/>
      <c r="DL36" s="639">
        <v>630592</v>
      </c>
      <c r="DM36" s="631"/>
      <c r="DN36" s="631"/>
      <c r="DO36" s="631"/>
      <c r="DP36" s="631"/>
      <c r="DQ36" s="631"/>
      <c r="DR36" s="631"/>
      <c r="DS36" s="631"/>
      <c r="DT36" s="631"/>
      <c r="DU36" s="631"/>
      <c r="DV36" s="632"/>
      <c r="DW36" s="635">
        <v>5.9</v>
      </c>
      <c r="DX36" s="666"/>
      <c r="DY36" s="666"/>
      <c r="DZ36" s="666"/>
      <c r="EA36" s="666"/>
      <c r="EB36" s="666"/>
      <c r="EC36" s="667"/>
    </row>
    <row r="37" spans="2:133" ht="11.25" customHeight="1" x14ac:dyDescent="0.15">
      <c r="B37" s="627" t="s">
        <v>331</v>
      </c>
      <c r="C37" s="628"/>
      <c r="D37" s="628"/>
      <c r="E37" s="628"/>
      <c r="F37" s="628"/>
      <c r="G37" s="628"/>
      <c r="H37" s="628"/>
      <c r="I37" s="628"/>
      <c r="J37" s="628"/>
      <c r="K37" s="628"/>
      <c r="L37" s="628"/>
      <c r="M37" s="628"/>
      <c r="N37" s="628"/>
      <c r="O37" s="628"/>
      <c r="P37" s="628"/>
      <c r="Q37" s="629"/>
      <c r="R37" s="630">
        <v>723434</v>
      </c>
      <c r="S37" s="631"/>
      <c r="T37" s="631"/>
      <c r="U37" s="631"/>
      <c r="V37" s="631"/>
      <c r="W37" s="631"/>
      <c r="X37" s="631"/>
      <c r="Y37" s="632"/>
      <c r="Z37" s="633">
        <v>3.9</v>
      </c>
      <c r="AA37" s="633"/>
      <c r="AB37" s="633"/>
      <c r="AC37" s="633"/>
      <c r="AD37" s="634" t="s">
        <v>127</v>
      </c>
      <c r="AE37" s="634"/>
      <c r="AF37" s="634"/>
      <c r="AG37" s="634"/>
      <c r="AH37" s="634"/>
      <c r="AI37" s="634"/>
      <c r="AJ37" s="634"/>
      <c r="AK37" s="634"/>
      <c r="AL37" s="635" t="s">
        <v>127</v>
      </c>
      <c r="AM37" s="636"/>
      <c r="AN37" s="636"/>
      <c r="AO37" s="637"/>
      <c r="AQ37" s="708" t="s">
        <v>332</v>
      </c>
      <c r="AR37" s="709"/>
      <c r="AS37" s="709"/>
      <c r="AT37" s="709"/>
      <c r="AU37" s="709"/>
      <c r="AV37" s="709"/>
      <c r="AW37" s="709"/>
      <c r="AX37" s="709"/>
      <c r="AY37" s="710"/>
      <c r="AZ37" s="630">
        <v>909670</v>
      </c>
      <c r="BA37" s="631"/>
      <c r="BB37" s="631"/>
      <c r="BC37" s="631"/>
      <c r="BD37" s="664"/>
      <c r="BE37" s="664"/>
      <c r="BF37" s="688"/>
      <c r="BG37" s="645" t="s">
        <v>333</v>
      </c>
      <c r="BH37" s="646"/>
      <c r="BI37" s="646"/>
      <c r="BJ37" s="646"/>
      <c r="BK37" s="646"/>
      <c r="BL37" s="646"/>
      <c r="BM37" s="646"/>
      <c r="BN37" s="646"/>
      <c r="BO37" s="646"/>
      <c r="BP37" s="646"/>
      <c r="BQ37" s="646"/>
      <c r="BR37" s="646"/>
      <c r="BS37" s="646"/>
      <c r="BT37" s="646"/>
      <c r="BU37" s="647"/>
      <c r="BV37" s="630">
        <v>-7582</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466431</v>
      </c>
      <c r="CS37" s="664"/>
      <c r="CT37" s="664"/>
      <c r="CU37" s="664"/>
      <c r="CV37" s="664"/>
      <c r="CW37" s="664"/>
      <c r="CX37" s="664"/>
      <c r="CY37" s="665"/>
      <c r="CZ37" s="635">
        <v>2.6</v>
      </c>
      <c r="DA37" s="666"/>
      <c r="DB37" s="666"/>
      <c r="DC37" s="672"/>
      <c r="DD37" s="639">
        <v>466427</v>
      </c>
      <c r="DE37" s="664"/>
      <c r="DF37" s="664"/>
      <c r="DG37" s="664"/>
      <c r="DH37" s="664"/>
      <c r="DI37" s="664"/>
      <c r="DJ37" s="664"/>
      <c r="DK37" s="665"/>
      <c r="DL37" s="639">
        <v>380985</v>
      </c>
      <c r="DM37" s="664"/>
      <c r="DN37" s="664"/>
      <c r="DO37" s="664"/>
      <c r="DP37" s="664"/>
      <c r="DQ37" s="664"/>
      <c r="DR37" s="664"/>
      <c r="DS37" s="664"/>
      <c r="DT37" s="664"/>
      <c r="DU37" s="664"/>
      <c r="DV37" s="665"/>
      <c r="DW37" s="635">
        <v>3.6</v>
      </c>
      <c r="DX37" s="666"/>
      <c r="DY37" s="666"/>
      <c r="DZ37" s="666"/>
      <c r="EA37" s="666"/>
      <c r="EB37" s="666"/>
      <c r="EC37" s="667"/>
    </row>
    <row r="38" spans="2:133" ht="11.25" customHeight="1" x14ac:dyDescent="0.15">
      <c r="B38" s="627" t="s">
        <v>335</v>
      </c>
      <c r="C38" s="628"/>
      <c r="D38" s="628"/>
      <c r="E38" s="628"/>
      <c r="F38" s="628"/>
      <c r="G38" s="628"/>
      <c r="H38" s="628"/>
      <c r="I38" s="628"/>
      <c r="J38" s="628"/>
      <c r="K38" s="628"/>
      <c r="L38" s="628"/>
      <c r="M38" s="628"/>
      <c r="N38" s="628"/>
      <c r="O38" s="628"/>
      <c r="P38" s="628"/>
      <c r="Q38" s="629"/>
      <c r="R38" s="630">
        <v>621719</v>
      </c>
      <c r="S38" s="631"/>
      <c r="T38" s="631"/>
      <c r="U38" s="631"/>
      <c r="V38" s="631"/>
      <c r="W38" s="631"/>
      <c r="X38" s="631"/>
      <c r="Y38" s="632"/>
      <c r="Z38" s="633">
        <v>3.4</v>
      </c>
      <c r="AA38" s="633"/>
      <c r="AB38" s="633"/>
      <c r="AC38" s="633"/>
      <c r="AD38" s="634" t="s">
        <v>127</v>
      </c>
      <c r="AE38" s="634"/>
      <c r="AF38" s="634"/>
      <c r="AG38" s="634"/>
      <c r="AH38" s="634"/>
      <c r="AI38" s="634"/>
      <c r="AJ38" s="634"/>
      <c r="AK38" s="634"/>
      <c r="AL38" s="635" t="s">
        <v>127</v>
      </c>
      <c r="AM38" s="636"/>
      <c r="AN38" s="636"/>
      <c r="AO38" s="637"/>
      <c r="AQ38" s="708" t="s">
        <v>336</v>
      </c>
      <c r="AR38" s="709"/>
      <c r="AS38" s="709"/>
      <c r="AT38" s="709"/>
      <c r="AU38" s="709"/>
      <c r="AV38" s="709"/>
      <c r="AW38" s="709"/>
      <c r="AX38" s="709"/>
      <c r="AY38" s="710"/>
      <c r="AZ38" s="630">
        <v>272217</v>
      </c>
      <c r="BA38" s="631"/>
      <c r="BB38" s="631"/>
      <c r="BC38" s="631"/>
      <c r="BD38" s="664"/>
      <c r="BE38" s="664"/>
      <c r="BF38" s="688"/>
      <c r="BG38" s="645" t="s">
        <v>337</v>
      </c>
      <c r="BH38" s="646"/>
      <c r="BI38" s="646"/>
      <c r="BJ38" s="646"/>
      <c r="BK38" s="646"/>
      <c r="BL38" s="646"/>
      <c r="BM38" s="646"/>
      <c r="BN38" s="646"/>
      <c r="BO38" s="646"/>
      <c r="BP38" s="646"/>
      <c r="BQ38" s="646"/>
      <c r="BR38" s="646"/>
      <c r="BS38" s="646"/>
      <c r="BT38" s="646"/>
      <c r="BU38" s="647"/>
      <c r="BV38" s="630">
        <v>3979</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2510942</v>
      </c>
      <c r="CS38" s="631"/>
      <c r="CT38" s="631"/>
      <c r="CU38" s="631"/>
      <c r="CV38" s="631"/>
      <c r="CW38" s="631"/>
      <c r="CX38" s="631"/>
      <c r="CY38" s="632"/>
      <c r="CZ38" s="635">
        <v>14.2</v>
      </c>
      <c r="DA38" s="666"/>
      <c r="DB38" s="666"/>
      <c r="DC38" s="672"/>
      <c r="DD38" s="639">
        <v>2195213</v>
      </c>
      <c r="DE38" s="631"/>
      <c r="DF38" s="631"/>
      <c r="DG38" s="631"/>
      <c r="DH38" s="631"/>
      <c r="DI38" s="631"/>
      <c r="DJ38" s="631"/>
      <c r="DK38" s="632"/>
      <c r="DL38" s="639">
        <v>2005390</v>
      </c>
      <c r="DM38" s="631"/>
      <c r="DN38" s="631"/>
      <c r="DO38" s="631"/>
      <c r="DP38" s="631"/>
      <c r="DQ38" s="631"/>
      <c r="DR38" s="631"/>
      <c r="DS38" s="631"/>
      <c r="DT38" s="631"/>
      <c r="DU38" s="631"/>
      <c r="DV38" s="632"/>
      <c r="DW38" s="635">
        <v>18.7</v>
      </c>
      <c r="DX38" s="666"/>
      <c r="DY38" s="666"/>
      <c r="DZ38" s="666"/>
      <c r="EA38" s="666"/>
      <c r="EB38" s="666"/>
      <c r="EC38" s="667"/>
    </row>
    <row r="39" spans="2:133" ht="11.25" customHeight="1" x14ac:dyDescent="0.15">
      <c r="B39" s="627" t="s">
        <v>339</v>
      </c>
      <c r="C39" s="628"/>
      <c r="D39" s="628"/>
      <c r="E39" s="628"/>
      <c r="F39" s="628"/>
      <c r="G39" s="628"/>
      <c r="H39" s="628"/>
      <c r="I39" s="628"/>
      <c r="J39" s="628"/>
      <c r="K39" s="628"/>
      <c r="L39" s="628"/>
      <c r="M39" s="628"/>
      <c r="N39" s="628"/>
      <c r="O39" s="628"/>
      <c r="P39" s="628"/>
      <c r="Q39" s="629"/>
      <c r="R39" s="630">
        <v>209811</v>
      </c>
      <c r="S39" s="631"/>
      <c r="T39" s="631"/>
      <c r="U39" s="631"/>
      <c r="V39" s="631"/>
      <c r="W39" s="631"/>
      <c r="X39" s="631"/>
      <c r="Y39" s="632"/>
      <c r="Z39" s="633">
        <v>1.1000000000000001</v>
      </c>
      <c r="AA39" s="633"/>
      <c r="AB39" s="633"/>
      <c r="AC39" s="633"/>
      <c r="AD39" s="634">
        <v>510</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v>70360</v>
      </c>
      <c r="BA39" s="631"/>
      <c r="BB39" s="631"/>
      <c r="BC39" s="631"/>
      <c r="BD39" s="664"/>
      <c r="BE39" s="664"/>
      <c r="BF39" s="688"/>
      <c r="BG39" s="645" t="s">
        <v>341</v>
      </c>
      <c r="BH39" s="646"/>
      <c r="BI39" s="646"/>
      <c r="BJ39" s="646"/>
      <c r="BK39" s="646"/>
      <c r="BL39" s="646"/>
      <c r="BM39" s="646"/>
      <c r="BN39" s="646"/>
      <c r="BO39" s="646"/>
      <c r="BP39" s="646"/>
      <c r="BQ39" s="646"/>
      <c r="BR39" s="646"/>
      <c r="BS39" s="646"/>
      <c r="BT39" s="646"/>
      <c r="BU39" s="647"/>
      <c r="BV39" s="630">
        <v>7350</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1449420</v>
      </c>
      <c r="CS39" s="664"/>
      <c r="CT39" s="664"/>
      <c r="CU39" s="664"/>
      <c r="CV39" s="664"/>
      <c r="CW39" s="664"/>
      <c r="CX39" s="664"/>
      <c r="CY39" s="665"/>
      <c r="CZ39" s="635">
        <v>8.1999999999999993</v>
      </c>
      <c r="DA39" s="666"/>
      <c r="DB39" s="666"/>
      <c r="DC39" s="672"/>
      <c r="DD39" s="639">
        <v>849593</v>
      </c>
      <c r="DE39" s="664"/>
      <c r="DF39" s="664"/>
      <c r="DG39" s="664"/>
      <c r="DH39" s="664"/>
      <c r="DI39" s="664"/>
      <c r="DJ39" s="664"/>
      <c r="DK39" s="665"/>
      <c r="DL39" s="639" t="s">
        <v>127</v>
      </c>
      <c r="DM39" s="664"/>
      <c r="DN39" s="664"/>
      <c r="DO39" s="664"/>
      <c r="DP39" s="664"/>
      <c r="DQ39" s="664"/>
      <c r="DR39" s="664"/>
      <c r="DS39" s="664"/>
      <c r="DT39" s="664"/>
      <c r="DU39" s="664"/>
      <c r="DV39" s="665"/>
      <c r="DW39" s="635" t="s">
        <v>127</v>
      </c>
      <c r="DX39" s="666"/>
      <c r="DY39" s="666"/>
      <c r="DZ39" s="666"/>
      <c r="EA39" s="666"/>
      <c r="EB39" s="666"/>
      <c r="EC39" s="667"/>
    </row>
    <row r="40" spans="2:133" ht="11.25" customHeight="1" x14ac:dyDescent="0.15">
      <c r="B40" s="627" t="s">
        <v>343</v>
      </c>
      <c r="C40" s="628"/>
      <c r="D40" s="628"/>
      <c r="E40" s="628"/>
      <c r="F40" s="628"/>
      <c r="G40" s="628"/>
      <c r="H40" s="628"/>
      <c r="I40" s="628"/>
      <c r="J40" s="628"/>
      <c r="K40" s="628"/>
      <c r="L40" s="628"/>
      <c r="M40" s="628"/>
      <c r="N40" s="628"/>
      <c r="O40" s="628"/>
      <c r="P40" s="628"/>
      <c r="Q40" s="629"/>
      <c r="R40" s="630">
        <v>1224900</v>
      </c>
      <c r="S40" s="631"/>
      <c r="T40" s="631"/>
      <c r="U40" s="631"/>
      <c r="V40" s="631"/>
      <c r="W40" s="631"/>
      <c r="X40" s="631"/>
      <c r="Y40" s="632"/>
      <c r="Z40" s="633">
        <v>6.7</v>
      </c>
      <c r="AA40" s="633"/>
      <c r="AB40" s="633"/>
      <c r="AC40" s="633"/>
      <c r="AD40" s="634" t="s">
        <v>127</v>
      </c>
      <c r="AE40" s="634"/>
      <c r="AF40" s="634"/>
      <c r="AG40" s="634"/>
      <c r="AH40" s="634"/>
      <c r="AI40" s="634"/>
      <c r="AJ40" s="634"/>
      <c r="AK40" s="634"/>
      <c r="AL40" s="635" t="s">
        <v>127</v>
      </c>
      <c r="AM40" s="636"/>
      <c r="AN40" s="636"/>
      <c r="AO40" s="637"/>
      <c r="AQ40" s="708" t="s">
        <v>344</v>
      </c>
      <c r="AR40" s="709"/>
      <c r="AS40" s="709"/>
      <c r="AT40" s="709"/>
      <c r="AU40" s="709"/>
      <c r="AV40" s="709"/>
      <c r="AW40" s="709"/>
      <c r="AX40" s="709"/>
      <c r="AY40" s="710"/>
      <c r="AZ40" s="630">
        <v>15535</v>
      </c>
      <c r="BA40" s="631"/>
      <c r="BB40" s="631"/>
      <c r="BC40" s="631"/>
      <c r="BD40" s="664"/>
      <c r="BE40" s="664"/>
      <c r="BF40" s="688"/>
      <c r="BG40" s="711" t="s">
        <v>345</v>
      </c>
      <c r="BH40" s="712"/>
      <c r="BI40" s="712"/>
      <c r="BJ40" s="712"/>
      <c r="BK40" s="712"/>
      <c r="BL40" s="364"/>
      <c r="BM40" s="646" t="s">
        <v>346</v>
      </c>
      <c r="BN40" s="646"/>
      <c r="BO40" s="646"/>
      <c r="BP40" s="646"/>
      <c r="BQ40" s="646"/>
      <c r="BR40" s="646"/>
      <c r="BS40" s="646"/>
      <c r="BT40" s="646"/>
      <c r="BU40" s="647"/>
      <c r="BV40" s="630">
        <v>117</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t="s">
        <v>127</v>
      </c>
      <c r="CS40" s="631"/>
      <c r="CT40" s="631"/>
      <c r="CU40" s="631"/>
      <c r="CV40" s="631"/>
      <c r="CW40" s="631"/>
      <c r="CX40" s="631"/>
      <c r="CY40" s="632"/>
      <c r="CZ40" s="635" t="s">
        <v>127</v>
      </c>
      <c r="DA40" s="666"/>
      <c r="DB40" s="666"/>
      <c r="DC40" s="672"/>
      <c r="DD40" s="639" t="s">
        <v>127</v>
      </c>
      <c r="DE40" s="631"/>
      <c r="DF40" s="631"/>
      <c r="DG40" s="631"/>
      <c r="DH40" s="631"/>
      <c r="DI40" s="631"/>
      <c r="DJ40" s="631"/>
      <c r="DK40" s="632"/>
      <c r="DL40" s="639" t="s">
        <v>127</v>
      </c>
      <c r="DM40" s="631"/>
      <c r="DN40" s="631"/>
      <c r="DO40" s="631"/>
      <c r="DP40" s="631"/>
      <c r="DQ40" s="631"/>
      <c r="DR40" s="631"/>
      <c r="DS40" s="631"/>
      <c r="DT40" s="631"/>
      <c r="DU40" s="631"/>
      <c r="DV40" s="632"/>
      <c r="DW40" s="635" t="s">
        <v>127</v>
      </c>
      <c r="DX40" s="666"/>
      <c r="DY40" s="666"/>
      <c r="DZ40" s="666"/>
      <c r="EA40" s="666"/>
      <c r="EB40" s="666"/>
      <c r="EC40" s="667"/>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127</v>
      </c>
      <c r="S41" s="631"/>
      <c r="T41" s="631"/>
      <c r="U41" s="631"/>
      <c r="V41" s="631"/>
      <c r="W41" s="631"/>
      <c r="X41" s="631"/>
      <c r="Y41" s="632"/>
      <c r="Z41" s="633" t="s">
        <v>127</v>
      </c>
      <c r="AA41" s="633"/>
      <c r="AB41" s="633"/>
      <c r="AC41" s="633"/>
      <c r="AD41" s="634" t="s">
        <v>127</v>
      </c>
      <c r="AE41" s="634"/>
      <c r="AF41" s="634"/>
      <c r="AG41" s="634"/>
      <c r="AH41" s="634"/>
      <c r="AI41" s="634"/>
      <c r="AJ41" s="634"/>
      <c r="AK41" s="634"/>
      <c r="AL41" s="635" t="s">
        <v>127</v>
      </c>
      <c r="AM41" s="636"/>
      <c r="AN41" s="636"/>
      <c r="AO41" s="637"/>
      <c r="AQ41" s="708" t="s">
        <v>349</v>
      </c>
      <c r="AR41" s="709"/>
      <c r="AS41" s="709"/>
      <c r="AT41" s="709"/>
      <c r="AU41" s="709"/>
      <c r="AV41" s="709"/>
      <c r="AW41" s="709"/>
      <c r="AX41" s="709"/>
      <c r="AY41" s="710"/>
      <c r="AZ41" s="630">
        <v>252560</v>
      </c>
      <c r="BA41" s="631"/>
      <c r="BB41" s="631"/>
      <c r="BC41" s="631"/>
      <c r="BD41" s="664"/>
      <c r="BE41" s="664"/>
      <c r="BF41" s="688"/>
      <c r="BG41" s="711"/>
      <c r="BH41" s="712"/>
      <c r="BI41" s="712"/>
      <c r="BJ41" s="712"/>
      <c r="BK41" s="712"/>
      <c r="BL41" s="364"/>
      <c r="BM41" s="646" t="s">
        <v>350</v>
      </c>
      <c r="BN41" s="646"/>
      <c r="BO41" s="646"/>
      <c r="BP41" s="646"/>
      <c r="BQ41" s="646"/>
      <c r="BR41" s="646"/>
      <c r="BS41" s="646"/>
      <c r="BT41" s="646"/>
      <c r="BU41" s="647"/>
      <c r="BV41" s="630" t="s">
        <v>127</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127</v>
      </c>
      <c r="CS41" s="664"/>
      <c r="CT41" s="664"/>
      <c r="CU41" s="664"/>
      <c r="CV41" s="664"/>
      <c r="CW41" s="664"/>
      <c r="CX41" s="664"/>
      <c r="CY41" s="665"/>
      <c r="CZ41" s="635" t="s">
        <v>127</v>
      </c>
      <c r="DA41" s="666"/>
      <c r="DB41" s="666"/>
      <c r="DC41" s="672"/>
      <c r="DD41" s="639" t="s">
        <v>127</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127</v>
      </c>
      <c r="AA42" s="633"/>
      <c r="AB42" s="633"/>
      <c r="AC42" s="633"/>
      <c r="AD42" s="634" t="s">
        <v>127</v>
      </c>
      <c r="AE42" s="634"/>
      <c r="AF42" s="634"/>
      <c r="AG42" s="634"/>
      <c r="AH42" s="634"/>
      <c r="AI42" s="634"/>
      <c r="AJ42" s="634"/>
      <c r="AK42" s="634"/>
      <c r="AL42" s="635" t="s">
        <v>127</v>
      </c>
      <c r="AM42" s="636"/>
      <c r="AN42" s="636"/>
      <c r="AO42" s="637"/>
      <c r="AQ42" s="718" t="s">
        <v>353</v>
      </c>
      <c r="AR42" s="719"/>
      <c r="AS42" s="719"/>
      <c r="AT42" s="719"/>
      <c r="AU42" s="719"/>
      <c r="AV42" s="719"/>
      <c r="AW42" s="719"/>
      <c r="AX42" s="719"/>
      <c r="AY42" s="720"/>
      <c r="AZ42" s="724">
        <v>990600</v>
      </c>
      <c r="BA42" s="725"/>
      <c r="BB42" s="725"/>
      <c r="BC42" s="725"/>
      <c r="BD42" s="701"/>
      <c r="BE42" s="701"/>
      <c r="BF42" s="703"/>
      <c r="BG42" s="713"/>
      <c r="BH42" s="714"/>
      <c r="BI42" s="714"/>
      <c r="BJ42" s="714"/>
      <c r="BK42" s="714"/>
      <c r="BL42" s="365"/>
      <c r="BM42" s="656" t="s">
        <v>354</v>
      </c>
      <c r="BN42" s="656"/>
      <c r="BO42" s="656"/>
      <c r="BP42" s="656"/>
      <c r="BQ42" s="656"/>
      <c r="BR42" s="656"/>
      <c r="BS42" s="656"/>
      <c r="BT42" s="656"/>
      <c r="BU42" s="657"/>
      <c r="BV42" s="724">
        <v>304</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1993738</v>
      </c>
      <c r="CS42" s="664"/>
      <c r="CT42" s="664"/>
      <c r="CU42" s="664"/>
      <c r="CV42" s="664"/>
      <c r="CW42" s="664"/>
      <c r="CX42" s="664"/>
      <c r="CY42" s="665"/>
      <c r="CZ42" s="635">
        <v>11.3</v>
      </c>
      <c r="DA42" s="666"/>
      <c r="DB42" s="666"/>
      <c r="DC42" s="672"/>
      <c r="DD42" s="639">
        <v>334496</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v>314000</v>
      </c>
      <c r="S43" s="631"/>
      <c r="T43" s="631"/>
      <c r="U43" s="631"/>
      <c r="V43" s="631"/>
      <c r="W43" s="631"/>
      <c r="X43" s="631"/>
      <c r="Y43" s="632"/>
      <c r="Z43" s="633">
        <v>1.7</v>
      </c>
      <c r="AA43" s="633"/>
      <c r="AB43" s="633"/>
      <c r="AC43" s="633"/>
      <c r="AD43" s="634" t="s">
        <v>127</v>
      </c>
      <c r="AE43" s="634"/>
      <c r="AF43" s="634"/>
      <c r="AG43" s="634"/>
      <c r="AH43" s="634"/>
      <c r="AI43" s="634"/>
      <c r="AJ43" s="634"/>
      <c r="AK43" s="634"/>
      <c r="AL43" s="635" t="s">
        <v>127</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70834</v>
      </c>
      <c r="CS43" s="664"/>
      <c r="CT43" s="664"/>
      <c r="CU43" s="664"/>
      <c r="CV43" s="664"/>
      <c r="CW43" s="664"/>
      <c r="CX43" s="664"/>
      <c r="CY43" s="665"/>
      <c r="CZ43" s="635">
        <v>0.4</v>
      </c>
      <c r="DA43" s="666"/>
      <c r="DB43" s="666"/>
      <c r="DC43" s="672"/>
      <c r="DD43" s="639">
        <v>68355</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18351318</v>
      </c>
      <c r="S44" s="725"/>
      <c r="T44" s="725"/>
      <c r="U44" s="725"/>
      <c r="V44" s="725"/>
      <c r="W44" s="725"/>
      <c r="X44" s="725"/>
      <c r="Y44" s="726"/>
      <c r="Z44" s="727">
        <v>100</v>
      </c>
      <c r="AA44" s="727"/>
      <c r="AB44" s="727"/>
      <c r="AC44" s="727"/>
      <c r="AD44" s="728">
        <v>10409631</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1821356</v>
      </c>
      <c r="CS44" s="631"/>
      <c r="CT44" s="631"/>
      <c r="CU44" s="631"/>
      <c r="CV44" s="631"/>
      <c r="CW44" s="631"/>
      <c r="CX44" s="631"/>
      <c r="CY44" s="632"/>
      <c r="CZ44" s="635">
        <v>10.3</v>
      </c>
      <c r="DA44" s="636"/>
      <c r="DB44" s="636"/>
      <c r="DC44" s="648"/>
      <c r="DD44" s="639">
        <v>323732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585154</v>
      </c>
      <c r="CS45" s="664"/>
      <c r="CT45" s="664"/>
      <c r="CU45" s="664"/>
      <c r="CV45" s="664"/>
      <c r="CW45" s="664"/>
      <c r="CX45" s="664"/>
      <c r="CY45" s="665"/>
      <c r="CZ45" s="635">
        <v>3.3</v>
      </c>
      <c r="DA45" s="666"/>
      <c r="DB45" s="666"/>
      <c r="DC45" s="672"/>
      <c r="DD45" s="639">
        <v>22420</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1220888</v>
      </c>
      <c r="CS46" s="631"/>
      <c r="CT46" s="631"/>
      <c r="CU46" s="631"/>
      <c r="CV46" s="631"/>
      <c r="CW46" s="631"/>
      <c r="CX46" s="631"/>
      <c r="CY46" s="632"/>
      <c r="CZ46" s="635">
        <v>6.9</v>
      </c>
      <c r="DA46" s="636"/>
      <c r="DB46" s="636"/>
      <c r="DC46" s="648"/>
      <c r="DD46" s="639">
        <v>286088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172382</v>
      </c>
      <c r="CS47" s="664"/>
      <c r="CT47" s="664"/>
      <c r="CU47" s="664"/>
      <c r="CV47" s="664"/>
      <c r="CW47" s="664"/>
      <c r="CX47" s="664"/>
      <c r="CY47" s="665"/>
      <c r="CZ47" s="635">
        <v>1</v>
      </c>
      <c r="DA47" s="666"/>
      <c r="DB47" s="666"/>
      <c r="DC47" s="672"/>
      <c r="DD47" s="639">
        <v>10764</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127</v>
      </c>
      <c r="CS48" s="631"/>
      <c r="CT48" s="631"/>
      <c r="CU48" s="631"/>
      <c r="CV48" s="631"/>
      <c r="CW48" s="631"/>
      <c r="CX48" s="631"/>
      <c r="CY48" s="632"/>
      <c r="CZ48" s="635" t="s">
        <v>127</v>
      </c>
      <c r="DA48" s="636"/>
      <c r="DB48" s="636"/>
      <c r="DC48" s="648"/>
      <c r="DD48" s="639" t="s">
        <v>127</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17713590</v>
      </c>
      <c r="CS49" s="701"/>
      <c r="CT49" s="701"/>
      <c r="CU49" s="701"/>
      <c r="CV49" s="701"/>
      <c r="CW49" s="701"/>
      <c r="CX49" s="701"/>
      <c r="CY49" s="738"/>
      <c r="CZ49" s="729">
        <v>100</v>
      </c>
      <c r="DA49" s="739"/>
      <c r="DB49" s="739"/>
      <c r="DC49" s="740"/>
      <c r="DD49" s="741">
        <v>11849252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18351</v>
      </c>
      <c r="R7" s="782"/>
      <c r="S7" s="782"/>
      <c r="T7" s="782"/>
      <c r="U7" s="782"/>
      <c r="V7" s="782">
        <v>17713</v>
      </c>
      <c r="W7" s="782"/>
      <c r="X7" s="782"/>
      <c r="Y7" s="782"/>
      <c r="Z7" s="782"/>
      <c r="AA7" s="782">
        <v>638</v>
      </c>
      <c r="AB7" s="782"/>
      <c r="AC7" s="782"/>
      <c r="AD7" s="782"/>
      <c r="AE7" s="783"/>
      <c r="AF7" s="784">
        <v>472</v>
      </c>
      <c r="AG7" s="785"/>
      <c r="AH7" s="785"/>
      <c r="AI7" s="785"/>
      <c r="AJ7" s="786"/>
      <c r="AK7" s="787">
        <v>723</v>
      </c>
      <c r="AL7" s="788"/>
      <c r="AM7" s="788"/>
      <c r="AN7" s="788"/>
      <c r="AO7" s="788"/>
      <c r="AP7" s="788">
        <v>16359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596</v>
      </c>
      <c r="BT7" s="776"/>
      <c r="BU7" s="776"/>
      <c r="BV7" s="776"/>
      <c r="BW7" s="776"/>
      <c r="BX7" s="776"/>
      <c r="BY7" s="776"/>
      <c r="BZ7" s="776"/>
      <c r="CA7" s="776"/>
      <c r="CB7" s="776"/>
      <c r="CC7" s="776"/>
      <c r="CD7" s="776"/>
      <c r="CE7" s="776"/>
      <c r="CF7" s="776"/>
      <c r="CG7" s="791"/>
      <c r="CH7" s="772">
        <v>1</v>
      </c>
      <c r="CI7" s="773"/>
      <c r="CJ7" s="773"/>
      <c r="CK7" s="773"/>
      <c r="CL7" s="774"/>
      <c r="CM7" s="772">
        <v>33</v>
      </c>
      <c r="CN7" s="773"/>
      <c r="CO7" s="773"/>
      <c r="CP7" s="773"/>
      <c r="CQ7" s="774"/>
      <c r="CR7" s="772">
        <v>30</v>
      </c>
      <c r="CS7" s="773"/>
      <c r="CT7" s="773"/>
      <c r="CU7" s="773"/>
      <c r="CV7" s="774"/>
      <c r="CW7" s="772" t="s">
        <v>598</v>
      </c>
      <c r="CX7" s="773"/>
      <c r="CY7" s="773"/>
      <c r="CZ7" s="773"/>
      <c r="DA7" s="774"/>
      <c r="DB7" s="772" t="s">
        <v>524</v>
      </c>
      <c r="DC7" s="773"/>
      <c r="DD7" s="773"/>
      <c r="DE7" s="773"/>
      <c r="DF7" s="774"/>
      <c r="DG7" s="772" t="s">
        <v>524</v>
      </c>
      <c r="DH7" s="773"/>
      <c r="DI7" s="773"/>
      <c r="DJ7" s="773"/>
      <c r="DK7" s="774"/>
      <c r="DL7" s="772" t="s">
        <v>524</v>
      </c>
      <c r="DM7" s="773"/>
      <c r="DN7" s="773"/>
      <c r="DO7" s="773"/>
      <c r="DP7" s="774"/>
      <c r="DQ7" s="772" t="s">
        <v>524</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597</v>
      </c>
      <c r="BT8" s="803"/>
      <c r="BU8" s="803"/>
      <c r="BV8" s="803"/>
      <c r="BW8" s="803"/>
      <c r="BX8" s="803"/>
      <c r="BY8" s="803"/>
      <c r="BZ8" s="803"/>
      <c r="CA8" s="803"/>
      <c r="CB8" s="803"/>
      <c r="CC8" s="803"/>
      <c r="CD8" s="803"/>
      <c r="CE8" s="803"/>
      <c r="CF8" s="803"/>
      <c r="CG8" s="804"/>
      <c r="CH8" s="805">
        <v>-7</v>
      </c>
      <c r="CI8" s="806"/>
      <c r="CJ8" s="806"/>
      <c r="CK8" s="806"/>
      <c r="CL8" s="807"/>
      <c r="CM8" s="805">
        <v>284</v>
      </c>
      <c r="CN8" s="806"/>
      <c r="CO8" s="806"/>
      <c r="CP8" s="806"/>
      <c r="CQ8" s="807"/>
      <c r="CR8" s="805">
        <v>13</v>
      </c>
      <c r="CS8" s="806"/>
      <c r="CT8" s="806"/>
      <c r="CU8" s="806"/>
      <c r="CV8" s="807"/>
      <c r="CW8" s="805" t="s">
        <v>598</v>
      </c>
      <c r="CX8" s="806"/>
      <c r="CY8" s="806"/>
      <c r="CZ8" s="806"/>
      <c r="DA8" s="807"/>
      <c r="DB8" s="805" t="s">
        <v>524</v>
      </c>
      <c r="DC8" s="806"/>
      <c r="DD8" s="806"/>
      <c r="DE8" s="806"/>
      <c r="DF8" s="807"/>
      <c r="DG8" s="805" t="s">
        <v>524</v>
      </c>
      <c r="DH8" s="806"/>
      <c r="DI8" s="806"/>
      <c r="DJ8" s="806"/>
      <c r="DK8" s="807"/>
      <c r="DL8" s="805" t="s">
        <v>524</v>
      </c>
      <c r="DM8" s="806"/>
      <c r="DN8" s="806"/>
      <c r="DO8" s="806"/>
      <c r="DP8" s="807"/>
      <c r="DQ8" s="805" t="s">
        <v>524</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18351</v>
      </c>
      <c r="R23" s="822"/>
      <c r="S23" s="822"/>
      <c r="T23" s="822"/>
      <c r="U23" s="822"/>
      <c r="V23" s="822">
        <v>17713</v>
      </c>
      <c r="W23" s="822"/>
      <c r="X23" s="822"/>
      <c r="Y23" s="822"/>
      <c r="Z23" s="822"/>
      <c r="AA23" s="822">
        <v>638</v>
      </c>
      <c r="AB23" s="822"/>
      <c r="AC23" s="822"/>
      <c r="AD23" s="822"/>
      <c r="AE23" s="823"/>
      <c r="AF23" s="824">
        <v>472</v>
      </c>
      <c r="AG23" s="822"/>
      <c r="AH23" s="822"/>
      <c r="AI23" s="822"/>
      <c r="AJ23" s="825"/>
      <c r="AK23" s="826"/>
      <c r="AL23" s="827"/>
      <c r="AM23" s="827"/>
      <c r="AN23" s="827"/>
      <c r="AO23" s="827"/>
      <c r="AP23" s="822">
        <v>16359</v>
      </c>
      <c r="AQ23" s="822"/>
      <c r="AR23" s="822"/>
      <c r="AS23" s="822"/>
      <c r="AT23" s="822"/>
      <c r="AU23" s="838"/>
      <c r="AV23" s="838"/>
      <c r="AW23" s="838"/>
      <c r="AX23" s="838"/>
      <c r="AY23" s="839"/>
      <c r="AZ23" s="840" t="s">
        <v>145</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3470</v>
      </c>
      <c r="R28" s="852"/>
      <c r="S28" s="852"/>
      <c r="T28" s="852"/>
      <c r="U28" s="852"/>
      <c r="V28" s="852">
        <v>3464</v>
      </c>
      <c r="W28" s="852"/>
      <c r="X28" s="852"/>
      <c r="Y28" s="852"/>
      <c r="Z28" s="852"/>
      <c r="AA28" s="852">
        <v>6</v>
      </c>
      <c r="AB28" s="852"/>
      <c r="AC28" s="852"/>
      <c r="AD28" s="852"/>
      <c r="AE28" s="853"/>
      <c r="AF28" s="854">
        <v>6</v>
      </c>
      <c r="AG28" s="852"/>
      <c r="AH28" s="852"/>
      <c r="AI28" s="852"/>
      <c r="AJ28" s="855"/>
      <c r="AK28" s="856">
        <v>302</v>
      </c>
      <c r="AL28" s="857"/>
      <c r="AM28" s="857"/>
      <c r="AN28" s="857"/>
      <c r="AO28" s="857"/>
      <c r="AP28" s="857" t="s">
        <v>598</v>
      </c>
      <c r="AQ28" s="857"/>
      <c r="AR28" s="857"/>
      <c r="AS28" s="857"/>
      <c r="AT28" s="857"/>
      <c r="AU28" s="857" t="s">
        <v>524</v>
      </c>
      <c r="AV28" s="857"/>
      <c r="AW28" s="857"/>
      <c r="AX28" s="857"/>
      <c r="AY28" s="857"/>
      <c r="AZ28" s="858" t="s">
        <v>524</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406</v>
      </c>
      <c r="C29" s="810"/>
      <c r="D29" s="810"/>
      <c r="E29" s="810"/>
      <c r="F29" s="810"/>
      <c r="G29" s="810"/>
      <c r="H29" s="810"/>
      <c r="I29" s="810"/>
      <c r="J29" s="810"/>
      <c r="K29" s="810"/>
      <c r="L29" s="810"/>
      <c r="M29" s="810"/>
      <c r="N29" s="810"/>
      <c r="O29" s="810"/>
      <c r="P29" s="811"/>
      <c r="Q29" s="812">
        <v>815</v>
      </c>
      <c r="R29" s="813"/>
      <c r="S29" s="813"/>
      <c r="T29" s="813"/>
      <c r="U29" s="813"/>
      <c r="V29" s="813">
        <v>804</v>
      </c>
      <c r="W29" s="813"/>
      <c r="X29" s="813"/>
      <c r="Y29" s="813"/>
      <c r="Z29" s="813"/>
      <c r="AA29" s="813">
        <v>11</v>
      </c>
      <c r="AB29" s="813"/>
      <c r="AC29" s="813"/>
      <c r="AD29" s="813"/>
      <c r="AE29" s="814"/>
      <c r="AF29" s="815">
        <v>11</v>
      </c>
      <c r="AG29" s="816"/>
      <c r="AH29" s="816"/>
      <c r="AI29" s="816"/>
      <c r="AJ29" s="817"/>
      <c r="AK29" s="863">
        <v>485</v>
      </c>
      <c r="AL29" s="859"/>
      <c r="AM29" s="859"/>
      <c r="AN29" s="859"/>
      <c r="AO29" s="859"/>
      <c r="AP29" s="859" t="s">
        <v>598</v>
      </c>
      <c r="AQ29" s="859"/>
      <c r="AR29" s="859"/>
      <c r="AS29" s="859"/>
      <c r="AT29" s="859"/>
      <c r="AU29" s="859" t="s">
        <v>524</v>
      </c>
      <c r="AV29" s="859"/>
      <c r="AW29" s="859"/>
      <c r="AX29" s="859"/>
      <c r="AY29" s="859"/>
      <c r="AZ29" s="860" t="s">
        <v>524</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405</v>
      </c>
      <c r="C30" s="810"/>
      <c r="D30" s="810"/>
      <c r="E30" s="810"/>
      <c r="F30" s="810"/>
      <c r="G30" s="810"/>
      <c r="H30" s="810"/>
      <c r="I30" s="810"/>
      <c r="J30" s="810"/>
      <c r="K30" s="810"/>
      <c r="L30" s="810"/>
      <c r="M30" s="810"/>
      <c r="N30" s="810"/>
      <c r="O30" s="810"/>
      <c r="P30" s="811"/>
      <c r="Q30" s="812">
        <v>3142</v>
      </c>
      <c r="R30" s="813"/>
      <c r="S30" s="813"/>
      <c r="T30" s="813"/>
      <c r="U30" s="813"/>
      <c r="V30" s="813">
        <v>3080</v>
      </c>
      <c r="W30" s="813"/>
      <c r="X30" s="813"/>
      <c r="Y30" s="813"/>
      <c r="Z30" s="813"/>
      <c r="AA30" s="813">
        <v>62</v>
      </c>
      <c r="AB30" s="813"/>
      <c r="AC30" s="813"/>
      <c r="AD30" s="813"/>
      <c r="AE30" s="814"/>
      <c r="AF30" s="815">
        <v>62</v>
      </c>
      <c r="AG30" s="816"/>
      <c r="AH30" s="816"/>
      <c r="AI30" s="816"/>
      <c r="AJ30" s="817"/>
      <c r="AK30" s="863">
        <v>506</v>
      </c>
      <c r="AL30" s="859"/>
      <c r="AM30" s="859"/>
      <c r="AN30" s="859"/>
      <c r="AO30" s="859"/>
      <c r="AP30" s="859" t="s">
        <v>598</v>
      </c>
      <c r="AQ30" s="859"/>
      <c r="AR30" s="859"/>
      <c r="AS30" s="859"/>
      <c r="AT30" s="859"/>
      <c r="AU30" s="859" t="s">
        <v>524</v>
      </c>
      <c r="AV30" s="859"/>
      <c r="AW30" s="859"/>
      <c r="AX30" s="859"/>
      <c r="AY30" s="859"/>
      <c r="AZ30" s="860" t="s">
        <v>524</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2</v>
      </c>
      <c r="R31" s="813"/>
      <c r="S31" s="813"/>
      <c r="T31" s="813"/>
      <c r="U31" s="813"/>
      <c r="V31" s="813">
        <v>2</v>
      </c>
      <c r="W31" s="813"/>
      <c r="X31" s="813"/>
      <c r="Y31" s="813"/>
      <c r="Z31" s="813"/>
      <c r="AA31" s="813" t="s">
        <v>588</v>
      </c>
      <c r="AB31" s="813"/>
      <c r="AC31" s="813"/>
      <c r="AD31" s="813"/>
      <c r="AE31" s="814"/>
      <c r="AF31" s="815" t="s">
        <v>408</v>
      </c>
      <c r="AG31" s="816"/>
      <c r="AH31" s="816"/>
      <c r="AI31" s="816"/>
      <c r="AJ31" s="817"/>
      <c r="AK31" s="863" t="s">
        <v>598</v>
      </c>
      <c r="AL31" s="859"/>
      <c r="AM31" s="859"/>
      <c r="AN31" s="859"/>
      <c r="AO31" s="859"/>
      <c r="AP31" s="859" t="s">
        <v>598</v>
      </c>
      <c r="AQ31" s="859"/>
      <c r="AR31" s="859"/>
      <c r="AS31" s="859"/>
      <c r="AT31" s="859"/>
      <c r="AU31" s="859" t="s">
        <v>524</v>
      </c>
      <c r="AV31" s="859"/>
      <c r="AW31" s="859"/>
      <c r="AX31" s="859"/>
      <c r="AY31" s="859"/>
      <c r="AZ31" s="860" t="s">
        <v>524</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483</v>
      </c>
      <c r="R32" s="813"/>
      <c r="S32" s="813"/>
      <c r="T32" s="813"/>
      <c r="U32" s="813"/>
      <c r="V32" s="813">
        <v>346</v>
      </c>
      <c r="W32" s="813"/>
      <c r="X32" s="813"/>
      <c r="Y32" s="813"/>
      <c r="Z32" s="813"/>
      <c r="AA32" s="813">
        <v>137</v>
      </c>
      <c r="AB32" s="813"/>
      <c r="AC32" s="813"/>
      <c r="AD32" s="813"/>
      <c r="AE32" s="814"/>
      <c r="AF32" s="815">
        <v>1252</v>
      </c>
      <c r="AG32" s="816"/>
      <c r="AH32" s="816"/>
      <c r="AI32" s="816"/>
      <c r="AJ32" s="817"/>
      <c r="AK32" s="863" t="s">
        <v>598</v>
      </c>
      <c r="AL32" s="859"/>
      <c r="AM32" s="859"/>
      <c r="AN32" s="859"/>
      <c r="AO32" s="859"/>
      <c r="AP32" s="859">
        <v>440</v>
      </c>
      <c r="AQ32" s="859"/>
      <c r="AR32" s="859"/>
      <c r="AS32" s="859"/>
      <c r="AT32" s="859"/>
      <c r="AU32" s="859">
        <v>3</v>
      </c>
      <c r="AV32" s="859"/>
      <c r="AW32" s="859"/>
      <c r="AX32" s="859"/>
      <c r="AY32" s="859"/>
      <c r="AZ32" s="860" t="s">
        <v>524</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411</v>
      </c>
      <c r="C33" s="810"/>
      <c r="D33" s="810"/>
      <c r="E33" s="810"/>
      <c r="F33" s="810"/>
      <c r="G33" s="810"/>
      <c r="H33" s="810"/>
      <c r="I33" s="810"/>
      <c r="J33" s="810"/>
      <c r="K33" s="810"/>
      <c r="L33" s="810"/>
      <c r="M33" s="810"/>
      <c r="N33" s="810"/>
      <c r="O33" s="810"/>
      <c r="P33" s="811"/>
      <c r="Q33" s="812">
        <v>483</v>
      </c>
      <c r="R33" s="813"/>
      <c r="S33" s="813"/>
      <c r="T33" s="813"/>
      <c r="U33" s="813"/>
      <c r="V33" s="813">
        <v>482</v>
      </c>
      <c r="W33" s="813"/>
      <c r="X33" s="813"/>
      <c r="Y33" s="813"/>
      <c r="Z33" s="813"/>
      <c r="AA33" s="813">
        <v>1</v>
      </c>
      <c r="AB33" s="813"/>
      <c r="AC33" s="813"/>
      <c r="AD33" s="813"/>
      <c r="AE33" s="814"/>
      <c r="AF33" s="815">
        <v>1</v>
      </c>
      <c r="AG33" s="816"/>
      <c r="AH33" s="816"/>
      <c r="AI33" s="816"/>
      <c r="AJ33" s="817"/>
      <c r="AK33" s="863">
        <v>272</v>
      </c>
      <c r="AL33" s="859"/>
      <c r="AM33" s="859"/>
      <c r="AN33" s="859"/>
      <c r="AO33" s="859"/>
      <c r="AP33" s="859">
        <v>1982</v>
      </c>
      <c r="AQ33" s="859"/>
      <c r="AR33" s="859"/>
      <c r="AS33" s="859"/>
      <c r="AT33" s="859"/>
      <c r="AU33" s="859">
        <v>1449</v>
      </c>
      <c r="AV33" s="859"/>
      <c r="AW33" s="859"/>
      <c r="AX33" s="859"/>
      <c r="AY33" s="859"/>
      <c r="AZ33" s="860" t="s">
        <v>524</v>
      </c>
      <c r="BA33" s="860"/>
      <c r="BB33" s="860"/>
      <c r="BC33" s="860"/>
      <c r="BD33" s="860"/>
      <c r="BE33" s="861" t="s">
        <v>412</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413</v>
      </c>
      <c r="C34" s="810"/>
      <c r="D34" s="810"/>
      <c r="E34" s="810"/>
      <c r="F34" s="810"/>
      <c r="G34" s="810"/>
      <c r="H34" s="810"/>
      <c r="I34" s="810"/>
      <c r="J34" s="810"/>
      <c r="K34" s="810"/>
      <c r="L34" s="810"/>
      <c r="M34" s="810"/>
      <c r="N34" s="810"/>
      <c r="O34" s="810"/>
      <c r="P34" s="811"/>
      <c r="Q34" s="812">
        <v>1270</v>
      </c>
      <c r="R34" s="813"/>
      <c r="S34" s="813"/>
      <c r="T34" s="813"/>
      <c r="U34" s="813"/>
      <c r="V34" s="813">
        <v>1270</v>
      </c>
      <c r="W34" s="813"/>
      <c r="X34" s="813"/>
      <c r="Y34" s="813"/>
      <c r="Z34" s="813"/>
      <c r="AA34" s="813" t="s">
        <v>598</v>
      </c>
      <c r="AB34" s="813"/>
      <c r="AC34" s="813"/>
      <c r="AD34" s="813"/>
      <c r="AE34" s="814"/>
      <c r="AF34" s="815" t="s">
        <v>235</v>
      </c>
      <c r="AG34" s="816"/>
      <c r="AH34" s="816"/>
      <c r="AI34" s="816"/>
      <c r="AJ34" s="817"/>
      <c r="AK34" s="863">
        <v>672</v>
      </c>
      <c r="AL34" s="859"/>
      <c r="AM34" s="859"/>
      <c r="AN34" s="859"/>
      <c r="AO34" s="859"/>
      <c r="AP34" s="859">
        <v>9045</v>
      </c>
      <c r="AQ34" s="859"/>
      <c r="AR34" s="859"/>
      <c r="AS34" s="859"/>
      <c r="AT34" s="859"/>
      <c r="AU34" s="859">
        <v>9036</v>
      </c>
      <c r="AV34" s="859"/>
      <c r="AW34" s="859"/>
      <c r="AX34" s="859"/>
      <c r="AY34" s="859"/>
      <c r="AZ34" s="860" t="s">
        <v>524</v>
      </c>
      <c r="BA34" s="860"/>
      <c r="BB34" s="860"/>
      <c r="BC34" s="860"/>
      <c r="BD34" s="860"/>
      <c r="BE34" s="861" t="s">
        <v>412</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414</v>
      </c>
      <c r="C35" s="810"/>
      <c r="D35" s="810"/>
      <c r="E35" s="810"/>
      <c r="F35" s="810"/>
      <c r="G35" s="810"/>
      <c r="H35" s="810"/>
      <c r="I35" s="810"/>
      <c r="J35" s="810"/>
      <c r="K35" s="810"/>
      <c r="L35" s="810"/>
      <c r="M35" s="810"/>
      <c r="N35" s="810"/>
      <c r="O35" s="810"/>
      <c r="P35" s="811"/>
      <c r="Q35" s="812">
        <v>295</v>
      </c>
      <c r="R35" s="813"/>
      <c r="S35" s="813"/>
      <c r="T35" s="813"/>
      <c r="U35" s="813"/>
      <c r="V35" s="813">
        <v>295</v>
      </c>
      <c r="W35" s="813"/>
      <c r="X35" s="813"/>
      <c r="Y35" s="813"/>
      <c r="Z35" s="813"/>
      <c r="AA35" s="813" t="s">
        <v>598</v>
      </c>
      <c r="AB35" s="813"/>
      <c r="AC35" s="813"/>
      <c r="AD35" s="813"/>
      <c r="AE35" s="814"/>
      <c r="AF35" s="815" t="s">
        <v>145</v>
      </c>
      <c r="AG35" s="816"/>
      <c r="AH35" s="816"/>
      <c r="AI35" s="816"/>
      <c r="AJ35" s="817"/>
      <c r="AK35" s="863">
        <v>235</v>
      </c>
      <c r="AL35" s="859"/>
      <c r="AM35" s="859"/>
      <c r="AN35" s="859"/>
      <c r="AO35" s="859"/>
      <c r="AP35" s="859">
        <v>970</v>
      </c>
      <c r="AQ35" s="859"/>
      <c r="AR35" s="859"/>
      <c r="AS35" s="859"/>
      <c r="AT35" s="859"/>
      <c r="AU35" s="859">
        <v>959</v>
      </c>
      <c r="AV35" s="859"/>
      <c r="AW35" s="859"/>
      <c r="AX35" s="859"/>
      <c r="AY35" s="859"/>
      <c r="AZ35" s="860" t="s">
        <v>524</v>
      </c>
      <c r="BA35" s="860"/>
      <c r="BB35" s="860"/>
      <c r="BC35" s="860"/>
      <c r="BD35" s="860"/>
      <c r="BE35" s="861" t="s">
        <v>412</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t="s">
        <v>415</v>
      </c>
      <c r="C36" s="810"/>
      <c r="D36" s="810"/>
      <c r="E36" s="810"/>
      <c r="F36" s="810"/>
      <c r="G36" s="810"/>
      <c r="H36" s="810"/>
      <c r="I36" s="810"/>
      <c r="J36" s="810"/>
      <c r="K36" s="810"/>
      <c r="L36" s="810"/>
      <c r="M36" s="810"/>
      <c r="N36" s="810"/>
      <c r="O36" s="810"/>
      <c r="P36" s="811"/>
      <c r="Q36" s="812">
        <v>2</v>
      </c>
      <c r="R36" s="813"/>
      <c r="S36" s="813"/>
      <c r="T36" s="813"/>
      <c r="U36" s="813"/>
      <c r="V36" s="813">
        <v>2</v>
      </c>
      <c r="W36" s="813"/>
      <c r="X36" s="813"/>
      <c r="Y36" s="813"/>
      <c r="Z36" s="813"/>
      <c r="AA36" s="813" t="s">
        <v>598</v>
      </c>
      <c r="AB36" s="813"/>
      <c r="AC36" s="813"/>
      <c r="AD36" s="813"/>
      <c r="AE36" s="814"/>
      <c r="AF36" s="815" t="s">
        <v>145</v>
      </c>
      <c r="AG36" s="816"/>
      <c r="AH36" s="816"/>
      <c r="AI36" s="816"/>
      <c r="AJ36" s="817"/>
      <c r="AK36" s="863">
        <v>1</v>
      </c>
      <c r="AL36" s="859"/>
      <c r="AM36" s="859"/>
      <c r="AN36" s="859"/>
      <c r="AO36" s="859"/>
      <c r="AP36" s="859">
        <v>3</v>
      </c>
      <c r="AQ36" s="859"/>
      <c r="AR36" s="859"/>
      <c r="AS36" s="859"/>
      <c r="AT36" s="859"/>
      <c r="AU36" s="859">
        <v>3</v>
      </c>
      <c r="AV36" s="859"/>
      <c r="AW36" s="859"/>
      <c r="AX36" s="859"/>
      <c r="AY36" s="859"/>
      <c r="AZ36" s="860" t="s">
        <v>524</v>
      </c>
      <c r="BA36" s="860"/>
      <c r="BB36" s="860"/>
      <c r="BC36" s="860"/>
      <c r="BD36" s="860"/>
      <c r="BE36" s="861" t="s">
        <v>412</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t="s">
        <v>416</v>
      </c>
      <c r="C37" s="810"/>
      <c r="D37" s="810"/>
      <c r="E37" s="810"/>
      <c r="F37" s="810"/>
      <c r="G37" s="810"/>
      <c r="H37" s="810"/>
      <c r="I37" s="810"/>
      <c r="J37" s="810"/>
      <c r="K37" s="810"/>
      <c r="L37" s="810"/>
      <c r="M37" s="810"/>
      <c r="N37" s="810"/>
      <c r="O37" s="810"/>
      <c r="P37" s="811"/>
      <c r="Q37" s="812">
        <v>6</v>
      </c>
      <c r="R37" s="813"/>
      <c r="S37" s="813"/>
      <c r="T37" s="813"/>
      <c r="U37" s="813"/>
      <c r="V37" s="813">
        <v>6</v>
      </c>
      <c r="W37" s="813"/>
      <c r="X37" s="813"/>
      <c r="Y37" s="813"/>
      <c r="Z37" s="813"/>
      <c r="AA37" s="813" t="s">
        <v>598</v>
      </c>
      <c r="AB37" s="813"/>
      <c r="AC37" s="813"/>
      <c r="AD37" s="813"/>
      <c r="AE37" s="814"/>
      <c r="AF37" s="815" t="s">
        <v>145</v>
      </c>
      <c r="AG37" s="816"/>
      <c r="AH37" s="816"/>
      <c r="AI37" s="816"/>
      <c r="AJ37" s="817"/>
      <c r="AK37" s="863">
        <v>2</v>
      </c>
      <c r="AL37" s="859"/>
      <c r="AM37" s="859"/>
      <c r="AN37" s="859"/>
      <c r="AO37" s="859"/>
      <c r="AP37" s="859">
        <v>23</v>
      </c>
      <c r="AQ37" s="859"/>
      <c r="AR37" s="859"/>
      <c r="AS37" s="859"/>
      <c r="AT37" s="859"/>
      <c r="AU37" s="859">
        <v>23</v>
      </c>
      <c r="AV37" s="859"/>
      <c r="AW37" s="859"/>
      <c r="AX37" s="859"/>
      <c r="AY37" s="859"/>
      <c r="AZ37" s="860" t="s">
        <v>524</v>
      </c>
      <c r="BA37" s="860"/>
      <c r="BB37" s="860"/>
      <c r="BC37" s="860"/>
      <c r="BD37" s="860"/>
      <c r="BE37" s="861" t="s">
        <v>417</v>
      </c>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t="s">
        <v>418</v>
      </c>
      <c r="C38" s="810"/>
      <c r="D38" s="810"/>
      <c r="E38" s="810"/>
      <c r="F38" s="810"/>
      <c r="G38" s="810"/>
      <c r="H38" s="810"/>
      <c r="I38" s="810"/>
      <c r="J38" s="810"/>
      <c r="K38" s="810"/>
      <c r="L38" s="810"/>
      <c r="M38" s="810"/>
      <c r="N38" s="810"/>
      <c r="O38" s="810"/>
      <c r="P38" s="811"/>
      <c r="Q38" s="812">
        <v>71</v>
      </c>
      <c r="R38" s="813"/>
      <c r="S38" s="813"/>
      <c r="T38" s="813"/>
      <c r="U38" s="813"/>
      <c r="V38" s="813">
        <v>70</v>
      </c>
      <c r="W38" s="813"/>
      <c r="X38" s="813"/>
      <c r="Y38" s="813"/>
      <c r="Z38" s="813"/>
      <c r="AA38" s="813">
        <v>1</v>
      </c>
      <c r="AB38" s="813"/>
      <c r="AC38" s="813"/>
      <c r="AD38" s="813"/>
      <c r="AE38" s="814"/>
      <c r="AF38" s="815">
        <v>1</v>
      </c>
      <c r="AG38" s="816"/>
      <c r="AH38" s="816"/>
      <c r="AI38" s="816"/>
      <c r="AJ38" s="817"/>
      <c r="AK38" s="863">
        <v>16</v>
      </c>
      <c r="AL38" s="859"/>
      <c r="AM38" s="859"/>
      <c r="AN38" s="859"/>
      <c r="AO38" s="859"/>
      <c r="AP38" s="859" t="s">
        <v>598</v>
      </c>
      <c r="AQ38" s="859"/>
      <c r="AR38" s="859"/>
      <c r="AS38" s="859"/>
      <c r="AT38" s="859"/>
      <c r="AU38" s="859" t="s">
        <v>598</v>
      </c>
      <c r="AV38" s="859"/>
      <c r="AW38" s="859"/>
      <c r="AX38" s="859"/>
      <c r="AY38" s="859"/>
      <c r="AZ38" s="860" t="s">
        <v>598</v>
      </c>
      <c r="BA38" s="860"/>
      <c r="BB38" s="860"/>
      <c r="BC38" s="860"/>
      <c r="BD38" s="860"/>
      <c r="BE38" s="861" t="s">
        <v>412</v>
      </c>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419</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420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1332</v>
      </c>
      <c r="AG63" s="873"/>
      <c r="AH63" s="873"/>
      <c r="AI63" s="873"/>
      <c r="AJ63" s="874"/>
      <c r="AK63" s="875"/>
      <c r="AL63" s="870"/>
      <c r="AM63" s="870"/>
      <c r="AN63" s="870"/>
      <c r="AO63" s="870"/>
      <c r="AP63" s="873">
        <v>12463</v>
      </c>
      <c r="AQ63" s="873"/>
      <c r="AR63" s="873"/>
      <c r="AS63" s="873"/>
      <c r="AT63" s="873"/>
      <c r="AU63" s="873">
        <v>11473</v>
      </c>
      <c r="AV63" s="873"/>
      <c r="AW63" s="873"/>
      <c r="AX63" s="873"/>
      <c r="AY63" s="873"/>
      <c r="AZ63" s="877"/>
      <c r="BA63" s="877"/>
      <c r="BB63" s="877"/>
      <c r="BC63" s="877"/>
      <c r="BD63" s="877"/>
      <c r="BE63" s="878"/>
      <c r="BF63" s="878"/>
      <c r="BG63" s="878"/>
      <c r="BH63" s="878"/>
      <c r="BI63" s="879"/>
      <c r="BJ63" s="880" t="s">
        <v>408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422</v>
      </c>
      <c r="B66" s="757"/>
      <c r="C66" s="757"/>
      <c r="D66" s="757"/>
      <c r="E66" s="757"/>
      <c r="F66" s="757"/>
      <c r="G66" s="757"/>
      <c r="H66" s="757"/>
      <c r="I66" s="757"/>
      <c r="J66" s="757"/>
      <c r="K66" s="757"/>
      <c r="L66" s="757"/>
      <c r="M66" s="757"/>
      <c r="N66" s="757"/>
      <c r="O66" s="757"/>
      <c r="P66" s="758"/>
      <c r="Q66" s="762" t="s">
        <v>423</v>
      </c>
      <c r="R66" s="763"/>
      <c r="S66" s="763"/>
      <c r="T66" s="763"/>
      <c r="U66" s="764"/>
      <c r="V66" s="762" t="s">
        <v>424</v>
      </c>
      <c r="W66" s="763"/>
      <c r="X66" s="763"/>
      <c r="Y66" s="763"/>
      <c r="Z66" s="764"/>
      <c r="AA66" s="762" t="s">
        <v>398</v>
      </c>
      <c r="AB66" s="763"/>
      <c r="AC66" s="763"/>
      <c r="AD66" s="763"/>
      <c r="AE66" s="764"/>
      <c r="AF66" s="883" t="s">
        <v>399</v>
      </c>
      <c r="AG66" s="844"/>
      <c r="AH66" s="844"/>
      <c r="AI66" s="844"/>
      <c r="AJ66" s="884"/>
      <c r="AK66" s="762" t="s">
        <v>425</v>
      </c>
      <c r="AL66" s="757"/>
      <c r="AM66" s="757"/>
      <c r="AN66" s="757"/>
      <c r="AO66" s="758"/>
      <c r="AP66" s="762" t="s">
        <v>401</v>
      </c>
      <c r="AQ66" s="763"/>
      <c r="AR66" s="763"/>
      <c r="AS66" s="763"/>
      <c r="AT66" s="764"/>
      <c r="AU66" s="762" t="s">
        <v>426</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587</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598</v>
      </c>
      <c r="AQ68" s="895"/>
      <c r="AR68" s="895"/>
      <c r="AS68" s="895"/>
      <c r="AT68" s="895"/>
      <c r="AU68" s="895" t="s">
        <v>598</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589</v>
      </c>
      <c r="C69" s="903"/>
      <c r="D69" s="903"/>
      <c r="E69" s="903"/>
      <c r="F69" s="903"/>
      <c r="G69" s="903"/>
      <c r="H69" s="903"/>
      <c r="I69" s="903"/>
      <c r="J69" s="903"/>
      <c r="K69" s="903"/>
      <c r="L69" s="903"/>
      <c r="M69" s="903"/>
      <c r="N69" s="903"/>
      <c r="O69" s="903"/>
      <c r="P69" s="904"/>
      <c r="Q69" s="905">
        <v>126</v>
      </c>
      <c r="R69" s="859"/>
      <c r="S69" s="859"/>
      <c r="T69" s="859"/>
      <c r="U69" s="859"/>
      <c r="V69" s="859">
        <v>111</v>
      </c>
      <c r="W69" s="859"/>
      <c r="X69" s="859"/>
      <c r="Y69" s="859"/>
      <c r="Z69" s="859"/>
      <c r="AA69" s="859">
        <v>15</v>
      </c>
      <c r="AB69" s="859"/>
      <c r="AC69" s="859"/>
      <c r="AD69" s="859"/>
      <c r="AE69" s="859"/>
      <c r="AF69" s="859">
        <v>15</v>
      </c>
      <c r="AG69" s="859"/>
      <c r="AH69" s="859"/>
      <c r="AI69" s="859"/>
      <c r="AJ69" s="859"/>
      <c r="AK69" s="859" t="s">
        <v>598</v>
      </c>
      <c r="AL69" s="859"/>
      <c r="AM69" s="859"/>
      <c r="AN69" s="859"/>
      <c r="AO69" s="859"/>
      <c r="AP69" s="859" t="s">
        <v>598</v>
      </c>
      <c r="AQ69" s="859"/>
      <c r="AR69" s="859"/>
      <c r="AS69" s="859"/>
      <c r="AT69" s="859"/>
      <c r="AU69" s="859" t="s">
        <v>598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590</v>
      </c>
      <c r="C70" s="903"/>
      <c r="D70" s="903"/>
      <c r="E70" s="903"/>
      <c r="F70" s="903"/>
      <c r="G70" s="903"/>
      <c r="H70" s="903"/>
      <c r="I70" s="903"/>
      <c r="J70" s="903"/>
      <c r="K70" s="903"/>
      <c r="L70" s="903"/>
      <c r="M70" s="903"/>
      <c r="N70" s="903"/>
      <c r="O70" s="903"/>
      <c r="P70" s="904"/>
      <c r="Q70" s="905">
        <v>2255</v>
      </c>
      <c r="R70" s="859"/>
      <c r="S70" s="859"/>
      <c r="T70" s="859"/>
      <c r="U70" s="859"/>
      <c r="V70" s="859">
        <v>2177</v>
      </c>
      <c r="W70" s="859"/>
      <c r="X70" s="859"/>
      <c r="Y70" s="859"/>
      <c r="Z70" s="859"/>
      <c r="AA70" s="859">
        <v>78</v>
      </c>
      <c r="AB70" s="859"/>
      <c r="AC70" s="859"/>
      <c r="AD70" s="859"/>
      <c r="AE70" s="859"/>
      <c r="AF70" s="859">
        <v>78</v>
      </c>
      <c r="AG70" s="859"/>
      <c r="AH70" s="859"/>
      <c r="AI70" s="859"/>
      <c r="AJ70" s="859"/>
      <c r="AK70" s="859" t="s">
        <v>598</v>
      </c>
      <c r="AL70" s="859"/>
      <c r="AM70" s="859"/>
      <c r="AN70" s="859"/>
      <c r="AO70" s="859"/>
      <c r="AP70" s="859">
        <v>1990</v>
      </c>
      <c r="AQ70" s="859"/>
      <c r="AR70" s="859"/>
      <c r="AS70" s="859"/>
      <c r="AT70" s="859"/>
      <c r="AU70" s="859">
        <v>1359</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591</v>
      </c>
      <c r="C71" s="903"/>
      <c r="D71" s="903"/>
      <c r="E71" s="903"/>
      <c r="F71" s="903"/>
      <c r="G71" s="903"/>
      <c r="H71" s="903"/>
      <c r="I71" s="903"/>
      <c r="J71" s="903"/>
      <c r="K71" s="903"/>
      <c r="L71" s="903"/>
      <c r="M71" s="903"/>
      <c r="N71" s="903"/>
      <c r="O71" s="903"/>
      <c r="P71" s="904"/>
      <c r="Q71" s="905">
        <v>264</v>
      </c>
      <c r="R71" s="859"/>
      <c r="S71" s="859"/>
      <c r="T71" s="859"/>
      <c r="U71" s="859"/>
      <c r="V71" s="859">
        <v>256</v>
      </c>
      <c r="W71" s="859"/>
      <c r="X71" s="859"/>
      <c r="Y71" s="859"/>
      <c r="Z71" s="859"/>
      <c r="AA71" s="859">
        <v>7</v>
      </c>
      <c r="AB71" s="859"/>
      <c r="AC71" s="859"/>
      <c r="AD71" s="859"/>
      <c r="AE71" s="859"/>
      <c r="AF71" s="859">
        <v>7</v>
      </c>
      <c r="AG71" s="859"/>
      <c r="AH71" s="859"/>
      <c r="AI71" s="859"/>
      <c r="AJ71" s="859"/>
      <c r="AK71" s="859">
        <v>13</v>
      </c>
      <c r="AL71" s="859"/>
      <c r="AM71" s="859"/>
      <c r="AN71" s="859"/>
      <c r="AO71" s="859"/>
      <c r="AP71" s="859">
        <v>114</v>
      </c>
      <c r="AQ71" s="859"/>
      <c r="AR71" s="859"/>
      <c r="AS71" s="859"/>
      <c r="AT71" s="859"/>
      <c r="AU71" s="859">
        <v>63</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592</v>
      </c>
      <c r="C72" s="903"/>
      <c r="D72" s="903"/>
      <c r="E72" s="903"/>
      <c r="F72" s="903"/>
      <c r="G72" s="903"/>
      <c r="H72" s="903"/>
      <c r="I72" s="903"/>
      <c r="J72" s="903"/>
      <c r="K72" s="903"/>
      <c r="L72" s="903"/>
      <c r="M72" s="903"/>
      <c r="N72" s="903"/>
      <c r="O72" s="903"/>
      <c r="P72" s="904"/>
      <c r="Q72" s="905">
        <v>57</v>
      </c>
      <c r="R72" s="859"/>
      <c r="S72" s="859"/>
      <c r="T72" s="859"/>
      <c r="U72" s="859"/>
      <c r="V72" s="859">
        <v>50</v>
      </c>
      <c r="W72" s="859"/>
      <c r="X72" s="859"/>
      <c r="Y72" s="859"/>
      <c r="Z72" s="859"/>
      <c r="AA72" s="859">
        <v>6</v>
      </c>
      <c r="AB72" s="859"/>
      <c r="AC72" s="859"/>
      <c r="AD72" s="859"/>
      <c r="AE72" s="859"/>
      <c r="AF72" s="859">
        <v>6</v>
      </c>
      <c r="AG72" s="859"/>
      <c r="AH72" s="859"/>
      <c r="AI72" s="859"/>
      <c r="AJ72" s="859"/>
      <c r="AK72" s="859" t="s">
        <v>598</v>
      </c>
      <c r="AL72" s="859"/>
      <c r="AM72" s="859"/>
      <c r="AN72" s="859"/>
      <c r="AO72" s="859"/>
      <c r="AP72" s="859" t="s">
        <v>598</v>
      </c>
      <c r="AQ72" s="859"/>
      <c r="AR72" s="859"/>
      <c r="AS72" s="859"/>
      <c r="AT72" s="859"/>
      <c r="AU72" s="859" t="s">
        <v>598</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593</v>
      </c>
      <c r="C73" s="903"/>
      <c r="D73" s="903"/>
      <c r="E73" s="903"/>
      <c r="F73" s="903"/>
      <c r="G73" s="903"/>
      <c r="H73" s="903"/>
      <c r="I73" s="903"/>
      <c r="J73" s="903"/>
      <c r="K73" s="903"/>
      <c r="L73" s="903"/>
      <c r="M73" s="903"/>
      <c r="N73" s="903"/>
      <c r="O73" s="903"/>
      <c r="P73" s="904"/>
      <c r="Q73" s="905">
        <v>118</v>
      </c>
      <c r="R73" s="859"/>
      <c r="S73" s="859"/>
      <c r="T73" s="859"/>
      <c r="U73" s="859"/>
      <c r="V73" s="859">
        <v>109</v>
      </c>
      <c r="W73" s="859"/>
      <c r="X73" s="859"/>
      <c r="Y73" s="859"/>
      <c r="Z73" s="859"/>
      <c r="AA73" s="859">
        <v>9</v>
      </c>
      <c r="AB73" s="859"/>
      <c r="AC73" s="859"/>
      <c r="AD73" s="859"/>
      <c r="AE73" s="859"/>
      <c r="AF73" s="859">
        <v>9</v>
      </c>
      <c r="AG73" s="859"/>
      <c r="AH73" s="859"/>
      <c r="AI73" s="859"/>
      <c r="AJ73" s="859"/>
      <c r="AK73" s="859">
        <v>15</v>
      </c>
      <c r="AL73" s="859"/>
      <c r="AM73" s="859"/>
      <c r="AN73" s="859"/>
      <c r="AO73" s="859"/>
      <c r="AP73" s="859" t="s">
        <v>598</v>
      </c>
      <c r="AQ73" s="859"/>
      <c r="AR73" s="859"/>
      <c r="AS73" s="859"/>
      <c r="AT73" s="859"/>
      <c r="AU73" s="859" t="s">
        <v>598</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594</v>
      </c>
      <c r="C74" s="903"/>
      <c r="D74" s="903"/>
      <c r="E74" s="903"/>
      <c r="F74" s="903"/>
      <c r="G74" s="903"/>
      <c r="H74" s="903"/>
      <c r="I74" s="903"/>
      <c r="J74" s="903"/>
      <c r="K74" s="903"/>
      <c r="L74" s="903"/>
      <c r="M74" s="903"/>
      <c r="N74" s="903"/>
      <c r="O74" s="903"/>
      <c r="P74" s="904"/>
      <c r="Q74" s="905">
        <v>274</v>
      </c>
      <c r="R74" s="859"/>
      <c r="S74" s="859"/>
      <c r="T74" s="859"/>
      <c r="U74" s="859"/>
      <c r="V74" s="859">
        <v>21</v>
      </c>
      <c r="W74" s="859"/>
      <c r="X74" s="859"/>
      <c r="Y74" s="859"/>
      <c r="Z74" s="859"/>
      <c r="AA74" s="859">
        <v>259</v>
      </c>
      <c r="AB74" s="859"/>
      <c r="AC74" s="859"/>
      <c r="AD74" s="859"/>
      <c r="AE74" s="859"/>
      <c r="AF74" s="859">
        <v>1</v>
      </c>
      <c r="AG74" s="859"/>
      <c r="AH74" s="859"/>
      <c r="AI74" s="859"/>
      <c r="AJ74" s="859"/>
      <c r="AK74" s="859" t="s">
        <v>598</v>
      </c>
      <c r="AL74" s="859"/>
      <c r="AM74" s="859"/>
      <c r="AN74" s="859"/>
      <c r="AO74" s="859"/>
      <c r="AP74" s="859" t="s">
        <v>598</v>
      </c>
      <c r="AQ74" s="859"/>
      <c r="AR74" s="859"/>
      <c r="AS74" s="859"/>
      <c r="AT74" s="859"/>
      <c r="AU74" s="859" t="s">
        <v>598</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595</v>
      </c>
      <c r="C75" s="903"/>
      <c r="D75" s="903"/>
      <c r="E75" s="903"/>
      <c r="F75" s="903"/>
      <c r="G75" s="903"/>
      <c r="H75" s="903"/>
      <c r="I75" s="903"/>
      <c r="J75" s="903"/>
      <c r="K75" s="903"/>
      <c r="L75" s="903"/>
      <c r="M75" s="903"/>
      <c r="N75" s="903"/>
      <c r="O75" s="903"/>
      <c r="P75" s="904"/>
      <c r="Q75" s="906">
        <v>156662</v>
      </c>
      <c r="R75" s="907"/>
      <c r="S75" s="907"/>
      <c r="T75" s="907"/>
      <c r="U75" s="863"/>
      <c r="V75" s="908">
        <v>152216</v>
      </c>
      <c r="W75" s="907"/>
      <c r="X75" s="907"/>
      <c r="Y75" s="907"/>
      <c r="Z75" s="863"/>
      <c r="AA75" s="908">
        <v>4445</v>
      </c>
      <c r="AB75" s="907"/>
      <c r="AC75" s="907"/>
      <c r="AD75" s="907"/>
      <c r="AE75" s="863"/>
      <c r="AF75" s="908">
        <v>4445</v>
      </c>
      <c r="AG75" s="907"/>
      <c r="AH75" s="907"/>
      <c r="AI75" s="907"/>
      <c r="AJ75" s="863"/>
      <c r="AK75" s="908" t="s">
        <v>598</v>
      </c>
      <c r="AL75" s="907"/>
      <c r="AM75" s="907"/>
      <c r="AN75" s="907"/>
      <c r="AO75" s="863"/>
      <c r="AP75" s="908" t="s">
        <v>598</v>
      </c>
      <c r="AQ75" s="907"/>
      <c r="AR75" s="907"/>
      <c r="AS75" s="907"/>
      <c r="AT75" s="863"/>
      <c r="AU75" s="908" t="s">
        <v>598</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5099</v>
      </c>
      <c r="AG88" s="873"/>
      <c r="AH88" s="873"/>
      <c r="AI88" s="873"/>
      <c r="AJ88" s="873"/>
      <c r="AK88" s="870"/>
      <c r="AL88" s="870"/>
      <c r="AM88" s="870"/>
      <c r="AN88" s="870"/>
      <c r="AO88" s="870"/>
      <c r="AP88" s="873">
        <v>2104</v>
      </c>
      <c r="AQ88" s="873"/>
      <c r="AR88" s="873"/>
      <c r="AS88" s="873"/>
      <c r="AT88" s="873"/>
      <c r="AU88" s="873">
        <v>1422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43</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307</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307</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307</v>
      </c>
      <c r="DR109" s="922"/>
      <c r="DS109" s="922"/>
      <c r="DT109" s="922"/>
      <c r="DU109" s="923"/>
      <c r="DV109" s="921" t="s">
        <v>438</v>
      </c>
      <c r="DW109" s="922"/>
      <c r="DX109" s="922"/>
      <c r="DY109" s="922"/>
      <c r="DZ109" s="924"/>
    </row>
    <row r="110" spans="1:131" s="226" customFormat="1" ht="26.25" customHeight="1" x14ac:dyDescent="0.15">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2514526</v>
      </c>
      <c r="AB110" s="929"/>
      <c r="AC110" s="929"/>
      <c r="AD110" s="929"/>
      <c r="AE110" s="930"/>
      <c r="AF110" s="931">
        <v>2373913</v>
      </c>
      <c r="AG110" s="929"/>
      <c r="AH110" s="929"/>
      <c r="AI110" s="929"/>
      <c r="AJ110" s="930"/>
      <c r="AK110" s="931">
        <v>2484727</v>
      </c>
      <c r="AL110" s="929"/>
      <c r="AM110" s="929"/>
      <c r="AN110" s="929"/>
      <c r="AO110" s="930"/>
      <c r="AP110" s="932">
        <v>30.4</v>
      </c>
      <c r="AQ110" s="933"/>
      <c r="AR110" s="933"/>
      <c r="AS110" s="933"/>
      <c r="AT110" s="934"/>
      <c r="AU110" s="935" t="s">
        <v>73</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17519532</v>
      </c>
      <c r="BR110" s="960"/>
      <c r="BS110" s="960"/>
      <c r="BT110" s="960"/>
      <c r="BU110" s="960"/>
      <c r="BV110" s="960">
        <v>17516845</v>
      </c>
      <c r="BW110" s="960"/>
      <c r="BX110" s="960"/>
      <c r="BY110" s="960"/>
      <c r="BZ110" s="960"/>
      <c r="CA110" s="960">
        <v>16358606</v>
      </c>
      <c r="CB110" s="960"/>
      <c r="CC110" s="960"/>
      <c r="CD110" s="960"/>
      <c r="CE110" s="960"/>
      <c r="CF110" s="973">
        <v>200.4</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444</v>
      </c>
      <c r="DM110" s="960"/>
      <c r="DN110" s="960"/>
      <c r="DO110" s="960"/>
      <c r="DP110" s="960"/>
      <c r="DQ110" s="960" t="s">
        <v>235</v>
      </c>
      <c r="DR110" s="960"/>
      <c r="DS110" s="960"/>
      <c r="DT110" s="960"/>
      <c r="DU110" s="960"/>
      <c r="DV110" s="961" t="s">
        <v>444</v>
      </c>
      <c r="DW110" s="961"/>
      <c r="DX110" s="961"/>
      <c r="DY110" s="961"/>
      <c r="DZ110" s="962"/>
    </row>
    <row r="111" spans="1:131" s="226" customFormat="1" ht="26.25" customHeight="1" x14ac:dyDescent="0.15">
      <c r="A111" s="963" t="s">
        <v>445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446</v>
      </c>
      <c r="AB111" s="967"/>
      <c r="AC111" s="967"/>
      <c r="AD111" s="967"/>
      <c r="AE111" s="968"/>
      <c r="AF111" s="969" t="s">
        <v>444</v>
      </c>
      <c r="AG111" s="967"/>
      <c r="AH111" s="967"/>
      <c r="AI111" s="967"/>
      <c r="AJ111" s="968"/>
      <c r="AK111" s="969" t="s">
        <v>235</v>
      </c>
      <c r="AL111" s="967"/>
      <c r="AM111" s="967"/>
      <c r="AN111" s="967"/>
      <c r="AO111" s="968"/>
      <c r="AP111" s="970" t="s">
        <v>235</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t="s">
        <v>446</v>
      </c>
      <c r="BR111" s="955"/>
      <c r="BS111" s="955"/>
      <c r="BT111" s="955"/>
      <c r="BU111" s="955"/>
      <c r="BV111" s="955" t="s">
        <v>446</v>
      </c>
      <c r="BW111" s="955"/>
      <c r="BX111" s="955"/>
      <c r="BY111" s="955"/>
      <c r="BZ111" s="955"/>
      <c r="CA111" s="955" t="s">
        <v>235</v>
      </c>
      <c r="CB111" s="955"/>
      <c r="CC111" s="955"/>
      <c r="CD111" s="955"/>
      <c r="CE111" s="955"/>
      <c r="CF111" s="949" t="s">
        <v>235</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235</v>
      </c>
      <c r="DH111" s="955"/>
      <c r="DI111" s="955"/>
      <c r="DJ111" s="955"/>
      <c r="DK111" s="955"/>
      <c r="DL111" s="955" t="s">
        <v>235</v>
      </c>
      <c r="DM111" s="955"/>
      <c r="DN111" s="955"/>
      <c r="DO111" s="955"/>
      <c r="DP111" s="955"/>
      <c r="DQ111" s="955" t="s">
        <v>145</v>
      </c>
      <c r="DR111" s="955"/>
      <c r="DS111" s="955"/>
      <c r="DT111" s="955"/>
      <c r="DU111" s="955"/>
      <c r="DV111" s="956" t="s">
        <v>235</v>
      </c>
      <c r="DW111" s="956"/>
      <c r="DX111" s="956"/>
      <c r="DY111" s="956"/>
      <c r="DZ111" s="957"/>
    </row>
    <row r="112" spans="1:131" s="226" customFormat="1" ht="26.25" customHeight="1" x14ac:dyDescent="0.15">
      <c r="A112" s="981" t="s">
        <v>449</v>
      </c>
      <c r="B112" s="982"/>
      <c r="C112" s="952" t="s">
        <v>450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235</v>
      </c>
      <c r="AB112" s="988"/>
      <c r="AC112" s="988"/>
      <c r="AD112" s="988"/>
      <c r="AE112" s="989"/>
      <c r="AF112" s="990" t="s">
        <v>235</v>
      </c>
      <c r="AG112" s="988"/>
      <c r="AH112" s="988"/>
      <c r="AI112" s="988"/>
      <c r="AJ112" s="989"/>
      <c r="AK112" s="990" t="s">
        <v>235</v>
      </c>
      <c r="AL112" s="988"/>
      <c r="AM112" s="988"/>
      <c r="AN112" s="988"/>
      <c r="AO112" s="989"/>
      <c r="AP112" s="991" t="s">
        <v>235</v>
      </c>
      <c r="AQ112" s="992"/>
      <c r="AR112" s="992"/>
      <c r="AS112" s="992"/>
      <c r="AT112" s="993"/>
      <c r="AU112" s="937"/>
      <c r="AV112" s="938"/>
      <c r="AW112" s="938"/>
      <c r="AX112" s="938"/>
      <c r="AY112" s="938"/>
      <c r="AZ112" s="951" t="s">
        <v>451</v>
      </c>
      <c r="BA112" s="952"/>
      <c r="BB112" s="952"/>
      <c r="BC112" s="952"/>
      <c r="BD112" s="952"/>
      <c r="BE112" s="952"/>
      <c r="BF112" s="952"/>
      <c r="BG112" s="952"/>
      <c r="BH112" s="952"/>
      <c r="BI112" s="952"/>
      <c r="BJ112" s="952"/>
      <c r="BK112" s="952"/>
      <c r="BL112" s="952"/>
      <c r="BM112" s="952"/>
      <c r="BN112" s="952"/>
      <c r="BO112" s="952"/>
      <c r="BP112" s="953"/>
      <c r="BQ112" s="954">
        <v>12180655</v>
      </c>
      <c r="BR112" s="955"/>
      <c r="BS112" s="955"/>
      <c r="BT112" s="955"/>
      <c r="BU112" s="955"/>
      <c r="BV112" s="955">
        <v>12189885</v>
      </c>
      <c r="BW112" s="955"/>
      <c r="BX112" s="955"/>
      <c r="BY112" s="955"/>
      <c r="BZ112" s="955"/>
      <c r="CA112" s="955">
        <v>11471890</v>
      </c>
      <c r="CB112" s="955"/>
      <c r="CC112" s="955"/>
      <c r="CD112" s="955"/>
      <c r="CE112" s="955"/>
      <c r="CF112" s="949">
        <v>140.5</v>
      </c>
      <c r="CG112" s="950"/>
      <c r="CH112" s="950"/>
      <c r="CI112" s="950"/>
      <c r="CJ112" s="950"/>
      <c r="CK112" s="977"/>
      <c r="CL112" s="978"/>
      <c r="CM112" s="951" t="s">
        <v>452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235</v>
      </c>
      <c r="DH112" s="955"/>
      <c r="DI112" s="955"/>
      <c r="DJ112" s="955"/>
      <c r="DK112" s="955"/>
      <c r="DL112" s="955" t="s">
        <v>453</v>
      </c>
      <c r="DM112" s="955"/>
      <c r="DN112" s="955"/>
      <c r="DO112" s="955"/>
      <c r="DP112" s="955"/>
      <c r="DQ112" s="955" t="s">
        <v>235</v>
      </c>
      <c r="DR112" s="955"/>
      <c r="DS112" s="955"/>
      <c r="DT112" s="955"/>
      <c r="DU112" s="955"/>
      <c r="DV112" s="956" t="s">
        <v>235</v>
      </c>
      <c r="DW112" s="956"/>
      <c r="DX112" s="956"/>
      <c r="DY112" s="956"/>
      <c r="DZ112" s="957"/>
    </row>
    <row r="113" spans="1:130" s="226" customFormat="1" ht="26.25" customHeight="1" x14ac:dyDescent="0.15">
      <c r="A113" s="983"/>
      <c r="B113" s="984"/>
      <c r="C113" s="952" t="s">
        <v>454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944725</v>
      </c>
      <c r="AB113" s="967"/>
      <c r="AC113" s="967"/>
      <c r="AD113" s="967"/>
      <c r="AE113" s="968"/>
      <c r="AF113" s="969">
        <v>972466</v>
      </c>
      <c r="AG113" s="967"/>
      <c r="AH113" s="967"/>
      <c r="AI113" s="967"/>
      <c r="AJ113" s="968"/>
      <c r="AK113" s="969">
        <v>1015339</v>
      </c>
      <c r="AL113" s="967"/>
      <c r="AM113" s="967"/>
      <c r="AN113" s="967"/>
      <c r="AO113" s="968"/>
      <c r="AP113" s="970">
        <v>12.4</v>
      </c>
      <c r="AQ113" s="971"/>
      <c r="AR113" s="971"/>
      <c r="AS113" s="971"/>
      <c r="AT113" s="972"/>
      <c r="AU113" s="937"/>
      <c r="AV113" s="938"/>
      <c r="AW113" s="938"/>
      <c r="AX113" s="938"/>
      <c r="AY113" s="938"/>
      <c r="AZ113" s="951" t="s">
        <v>455</v>
      </c>
      <c r="BA113" s="952"/>
      <c r="BB113" s="952"/>
      <c r="BC113" s="952"/>
      <c r="BD113" s="952"/>
      <c r="BE113" s="952"/>
      <c r="BF113" s="952"/>
      <c r="BG113" s="952"/>
      <c r="BH113" s="952"/>
      <c r="BI113" s="952"/>
      <c r="BJ113" s="952"/>
      <c r="BK113" s="952"/>
      <c r="BL113" s="952"/>
      <c r="BM113" s="952"/>
      <c r="BN113" s="952"/>
      <c r="BO113" s="952"/>
      <c r="BP113" s="953"/>
      <c r="BQ113" s="954">
        <v>259166</v>
      </c>
      <c r="BR113" s="955"/>
      <c r="BS113" s="955"/>
      <c r="BT113" s="955"/>
      <c r="BU113" s="955"/>
      <c r="BV113" s="955">
        <v>920467</v>
      </c>
      <c r="BW113" s="955"/>
      <c r="BX113" s="955"/>
      <c r="BY113" s="955"/>
      <c r="BZ113" s="955"/>
      <c r="CA113" s="955">
        <v>1421813</v>
      </c>
      <c r="CB113" s="955"/>
      <c r="CC113" s="955"/>
      <c r="CD113" s="955"/>
      <c r="CE113" s="955"/>
      <c r="CF113" s="949">
        <v>17.399999999999999</v>
      </c>
      <c r="CG113" s="950"/>
      <c r="CH113" s="950"/>
      <c r="CI113" s="950"/>
      <c r="CJ113" s="950"/>
      <c r="CK113" s="977"/>
      <c r="CL113" s="978"/>
      <c r="CM113" s="951" t="s">
        <v>456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235</v>
      </c>
      <c r="DH113" s="988"/>
      <c r="DI113" s="988"/>
      <c r="DJ113" s="988"/>
      <c r="DK113" s="989"/>
      <c r="DL113" s="990" t="s">
        <v>145</v>
      </c>
      <c r="DM113" s="988"/>
      <c r="DN113" s="988"/>
      <c r="DO113" s="988"/>
      <c r="DP113" s="989"/>
      <c r="DQ113" s="990" t="s">
        <v>235</v>
      </c>
      <c r="DR113" s="988"/>
      <c r="DS113" s="988"/>
      <c r="DT113" s="988"/>
      <c r="DU113" s="989"/>
      <c r="DV113" s="991" t="s">
        <v>235</v>
      </c>
      <c r="DW113" s="992"/>
      <c r="DX113" s="992"/>
      <c r="DY113" s="992"/>
      <c r="DZ113" s="993"/>
    </row>
    <row r="114" spans="1:130" s="226" customFormat="1" ht="26.25" customHeight="1" x14ac:dyDescent="0.15">
      <c r="A114" s="983"/>
      <c r="B114" s="984"/>
      <c r="C114" s="952" t="s">
        <v>457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27064</v>
      </c>
      <c r="AB114" s="988"/>
      <c r="AC114" s="988"/>
      <c r="AD114" s="988"/>
      <c r="AE114" s="989"/>
      <c r="AF114" s="990">
        <v>27656</v>
      </c>
      <c r="AG114" s="988"/>
      <c r="AH114" s="988"/>
      <c r="AI114" s="988"/>
      <c r="AJ114" s="989"/>
      <c r="AK114" s="990">
        <v>28493</v>
      </c>
      <c r="AL114" s="988"/>
      <c r="AM114" s="988"/>
      <c r="AN114" s="988"/>
      <c r="AO114" s="989"/>
      <c r="AP114" s="991">
        <v>0.3</v>
      </c>
      <c r="AQ114" s="992"/>
      <c r="AR114" s="992"/>
      <c r="AS114" s="992"/>
      <c r="AT114" s="993"/>
      <c r="AU114" s="937"/>
      <c r="AV114" s="938"/>
      <c r="AW114" s="938"/>
      <c r="AX114" s="938"/>
      <c r="AY114" s="938"/>
      <c r="AZ114" s="951" t="s">
        <v>458</v>
      </c>
      <c r="BA114" s="952"/>
      <c r="BB114" s="952"/>
      <c r="BC114" s="952"/>
      <c r="BD114" s="952"/>
      <c r="BE114" s="952"/>
      <c r="BF114" s="952"/>
      <c r="BG114" s="952"/>
      <c r="BH114" s="952"/>
      <c r="BI114" s="952"/>
      <c r="BJ114" s="952"/>
      <c r="BK114" s="952"/>
      <c r="BL114" s="952"/>
      <c r="BM114" s="952"/>
      <c r="BN114" s="952"/>
      <c r="BO114" s="952"/>
      <c r="BP114" s="953"/>
      <c r="BQ114" s="954">
        <v>2617237</v>
      </c>
      <c r="BR114" s="955"/>
      <c r="BS114" s="955"/>
      <c r="BT114" s="955"/>
      <c r="BU114" s="955"/>
      <c r="BV114" s="955">
        <v>2563449</v>
      </c>
      <c r="BW114" s="955"/>
      <c r="BX114" s="955"/>
      <c r="BY114" s="955"/>
      <c r="BZ114" s="955"/>
      <c r="CA114" s="955">
        <v>2505462</v>
      </c>
      <c r="CB114" s="955"/>
      <c r="CC114" s="955"/>
      <c r="CD114" s="955"/>
      <c r="CE114" s="955"/>
      <c r="CF114" s="949">
        <v>30.7</v>
      </c>
      <c r="CG114" s="950"/>
      <c r="CH114" s="950"/>
      <c r="CI114" s="950"/>
      <c r="CJ114" s="950"/>
      <c r="CK114" s="977"/>
      <c r="CL114" s="978"/>
      <c r="CM114" s="951" t="s">
        <v>459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145</v>
      </c>
      <c r="DH114" s="988"/>
      <c r="DI114" s="988"/>
      <c r="DJ114" s="988"/>
      <c r="DK114" s="989"/>
      <c r="DL114" s="990" t="s">
        <v>235</v>
      </c>
      <c r="DM114" s="988"/>
      <c r="DN114" s="988"/>
      <c r="DO114" s="988"/>
      <c r="DP114" s="989"/>
      <c r="DQ114" s="990" t="s">
        <v>235</v>
      </c>
      <c r="DR114" s="988"/>
      <c r="DS114" s="988"/>
      <c r="DT114" s="988"/>
      <c r="DU114" s="989"/>
      <c r="DV114" s="991" t="s">
        <v>453</v>
      </c>
      <c r="DW114" s="992"/>
      <c r="DX114" s="992"/>
      <c r="DY114" s="992"/>
      <c r="DZ114" s="993"/>
    </row>
    <row r="115" spans="1:130" s="226" customFormat="1" ht="26.25" customHeight="1" x14ac:dyDescent="0.15">
      <c r="A115" s="983"/>
      <c r="B115" s="984"/>
      <c r="C115" s="952" t="s">
        <v>460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235</v>
      </c>
      <c r="AB115" s="967"/>
      <c r="AC115" s="967"/>
      <c r="AD115" s="967"/>
      <c r="AE115" s="968"/>
      <c r="AF115" s="969" t="s">
        <v>235</v>
      </c>
      <c r="AG115" s="967"/>
      <c r="AH115" s="967"/>
      <c r="AI115" s="967"/>
      <c r="AJ115" s="968"/>
      <c r="AK115" s="969" t="s">
        <v>235</v>
      </c>
      <c r="AL115" s="967"/>
      <c r="AM115" s="967"/>
      <c r="AN115" s="967"/>
      <c r="AO115" s="968"/>
      <c r="AP115" s="970" t="s">
        <v>235</v>
      </c>
      <c r="AQ115" s="971"/>
      <c r="AR115" s="971"/>
      <c r="AS115" s="971"/>
      <c r="AT115" s="972"/>
      <c r="AU115" s="937"/>
      <c r="AV115" s="938"/>
      <c r="AW115" s="938"/>
      <c r="AX115" s="938"/>
      <c r="AY115" s="938"/>
      <c r="AZ115" s="951" t="s">
        <v>461</v>
      </c>
      <c r="BA115" s="952"/>
      <c r="BB115" s="952"/>
      <c r="BC115" s="952"/>
      <c r="BD115" s="952"/>
      <c r="BE115" s="952"/>
      <c r="BF115" s="952"/>
      <c r="BG115" s="952"/>
      <c r="BH115" s="952"/>
      <c r="BI115" s="952"/>
      <c r="BJ115" s="952"/>
      <c r="BK115" s="952"/>
      <c r="BL115" s="952"/>
      <c r="BM115" s="952"/>
      <c r="BN115" s="952"/>
      <c r="BO115" s="952"/>
      <c r="BP115" s="953"/>
      <c r="BQ115" s="954" t="s">
        <v>446</v>
      </c>
      <c r="BR115" s="955"/>
      <c r="BS115" s="955"/>
      <c r="BT115" s="955"/>
      <c r="BU115" s="955"/>
      <c r="BV115" s="955" t="s">
        <v>235</v>
      </c>
      <c r="BW115" s="955"/>
      <c r="BX115" s="955"/>
      <c r="BY115" s="955"/>
      <c r="BZ115" s="955"/>
      <c r="CA115" s="955" t="s">
        <v>145</v>
      </c>
      <c r="CB115" s="955"/>
      <c r="CC115" s="955"/>
      <c r="CD115" s="955"/>
      <c r="CE115" s="955"/>
      <c r="CF115" s="949" t="s">
        <v>235</v>
      </c>
      <c r="CG115" s="950"/>
      <c r="CH115" s="950"/>
      <c r="CI115" s="950"/>
      <c r="CJ115" s="950"/>
      <c r="CK115" s="977"/>
      <c r="CL115" s="978"/>
      <c r="CM115" s="951" t="s">
        <v>462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444</v>
      </c>
      <c r="DH115" s="988"/>
      <c r="DI115" s="988"/>
      <c r="DJ115" s="988"/>
      <c r="DK115" s="989"/>
      <c r="DL115" s="990" t="s">
        <v>235</v>
      </c>
      <c r="DM115" s="988"/>
      <c r="DN115" s="988"/>
      <c r="DO115" s="988"/>
      <c r="DP115" s="989"/>
      <c r="DQ115" s="990" t="s">
        <v>446</v>
      </c>
      <c r="DR115" s="988"/>
      <c r="DS115" s="988"/>
      <c r="DT115" s="988"/>
      <c r="DU115" s="989"/>
      <c r="DV115" s="991" t="s">
        <v>235</v>
      </c>
      <c r="DW115" s="992"/>
      <c r="DX115" s="992"/>
      <c r="DY115" s="992"/>
      <c r="DZ115" s="993"/>
    </row>
    <row r="116" spans="1:130" s="226" customFormat="1" ht="26.25" customHeight="1" x14ac:dyDescent="0.15">
      <c r="A116" s="985"/>
      <c r="B116" s="986"/>
      <c r="C116" s="994" t="s">
        <v>463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235</v>
      </c>
      <c r="AB116" s="988"/>
      <c r="AC116" s="988"/>
      <c r="AD116" s="988"/>
      <c r="AE116" s="989"/>
      <c r="AF116" s="990" t="s">
        <v>235</v>
      </c>
      <c r="AG116" s="988"/>
      <c r="AH116" s="988"/>
      <c r="AI116" s="988"/>
      <c r="AJ116" s="989"/>
      <c r="AK116" s="990" t="s">
        <v>235</v>
      </c>
      <c r="AL116" s="988"/>
      <c r="AM116" s="988"/>
      <c r="AN116" s="988"/>
      <c r="AO116" s="989"/>
      <c r="AP116" s="991" t="s">
        <v>235</v>
      </c>
      <c r="AQ116" s="992"/>
      <c r="AR116" s="992"/>
      <c r="AS116" s="992"/>
      <c r="AT116" s="993"/>
      <c r="AU116" s="937"/>
      <c r="AV116" s="938"/>
      <c r="AW116" s="938"/>
      <c r="AX116" s="938"/>
      <c r="AY116" s="938"/>
      <c r="AZ116" s="996" t="s">
        <v>464</v>
      </c>
      <c r="BA116" s="997"/>
      <c r="BB116" s="997"/>
      <c r="BC116" s="997"/>
      <c r="BD116" s="997"/>
      <c r="BE116" s="997"/>
      <c r="BF116" s="997"/>
      <c r="BG116" s="997"/>
      <c r="BH116" s="997"/>
      <c r="BI116" s="997"/>
      <c r="BJ116" s="997"/>
      <c r="BK116" s="997"/>
      <c r="BL116" s="997"/>
      <c r="BM116" s="997"/>
      <c r="BN116" s="997"/>
      <c r="BO116" s="997"/>
      <c r="BP116" s="998"/>
      <c r="BQ116" s="954" t="s">
        <v>235</v>
      </c>
      <c r="BR116" s="955"/>
      <c r="BS116" s="955"/>
      <c r="BT116" s="955"/>
      <c r="BU116" s="955"/>
      <c r="BV116" s="955" t="s">
        <v>235</v>
      </c>
      <c r="BW116" s="955"/>
      <c r="BX116" s="955"/>
      <c r="BY116" s="955"/>
      <c r="BZ116" s="955"/>
      <c r="CA116" s="955" t="s">
        <v>235</v>
      </c>
      <c r="CB116" s="955"/>
      <c r="CC116" s="955"/>
      <c r="CD116" s="955"/>
      <c r="CE116" s="955"/>
      <c r="CF116" s="949" t="s">
        <v>235</v>
      </c>
      <c r="CG116" s="950"/>
      <c r="CH116" s="950"/>
      <c r="CI116" s="950"/>
      <c r="CJ116" s="950"/>
      <c r="CK116" s="977"/>
      <c r="CL116" s="978"/>
      <c r="CM116" s="951" t="s">
        <v>465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235</v>
      </c>
      <c r="DH116" s="988"/>
      <c r="DI116" s="988"/>
      <c r="DJ116" s="988"/>
      <c r="DK116" s="989"/>
      <c r="DL116" s="990" t="s">
        <v>235</v>
      </c>
      <c r="DM116" s="988"/>
      <c r="DN116" s="988"/>
      <c r="DO116" s="988"/>
      <c r="DP116" s="989"/>
      <c r="DQ116" s="990" t="s">
        <v>235</v>
      </c>
      <c r="DR116" s="988"/>
      <c r="DS116" s="988"/>
      <c r="DT116" s="988"/>
      <c r="DU116" s="989"/>
      <c r="DV116" s="991" t="s">
        <v>235</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466</v>
      </c>
      <c r="Z117" s="923"/>
      <c r="AA117" s="1007">
        <v>3486315</v>
      </c>
      <c r="AB117" s="1008"/>
      <c r="AC117" s="1008"/>
      <c r="AD117" s="1008"/>
      <c r="AE117" s="1009"/>
      <c r="AF117" s="1010">
        <v>3374035</v>
      </c>
      <c r="AG117" s="1008"/>
      <c r="AH117" s="1008"/>
      <c r="AI117" s="1008"/>
      <c r="AJ117" s="1009"/>
      <c r="AK117" s="1010">
        <v>3528559</v>
      </c>
      <c r="AL117" s="1008"/>
      <c r="AM117" s="1008"/>
      <c r="AN117" s="1008"/>
      <c r="AO117" s="1009"/>
      <c r="AP117" s="1011"/>
      <c r="AQ117" s="1012"/>
      <c r="AR117" s="1012"/>
      <c r="AS117" s="1012"/>
      <c r="AT117" s="1013"/>
      <c r="AU117" s="937"/>
      <c r="AV117" s="938"/>
      <c r="AW117" s="938"/>
      <c r="AX117" s="938"/>
      <c r="AY117" s="938"/>
      <c r="AZ117" s="1003" t="s">
        <v>467</v>
      </c>
      <c r="BA117" s="1004"/>
      <c r="BB117" s="1004"/>
      <c r="BC117" s="1004"/>
      <c r="BD117" s="1004"/>
      <c r="BE117" s="1004"/>
      <c r="BF117" s="1004"/>
      <c r="BG117" s="1004"/>
      <c r="BH117" s="1004"/>
      <c r="BI117" s="1004"/>
      <c r="BJ117" s="1004"/>
      <c r="BK117" s="1004"/>
      <c r="BL117" s="1004"/>
      <c r="BM117" s="1004"/>
      <c r="BN117" s="1004"/>
      <c r="BO117" s="1004"/>
      <c r="BP117" s="1005"/>
      <c r="BQ117" s="954" t="s">
        <v>145</v>
      </c>
      <c r="BR117" s="955"/>
      <c r="BS117" s="955"/>
      <c r="BT117" s="955"/>
      <c r="BU117" s="955"/>
      <c r="BV117" s="955" t="s">
        <v>145</v>
      </c>
      <c r="BW117" s="955"/>
      <c r="BX117" s="955"/>
      <c r="BY117" s="955"/>
      <c r="BZ117" s="955"/>
      <c r="CA117" s="955" t="s">
        <v>145</v>
      </c>
      <c r="CB117" s="955"/>
      <c r="CC117" s="955"/>
      <c r="CD117" s="955"/>
      <c r="CE117" s="955"/>
      <c r="CF117" s="949" t="s">
        <v>453</v>
      </c>
      <c r="CG117" s="950"/>
      <c r="CH117" s="950"/>
      <c r="CI117" s="950"/>
      <c r="CJ117" s="950"/>
      <c r="CK117" s="977"/>
      <c r="CL117" s="978"/>
      <c r="CM117" s="951" t="s">
        <v>468</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145</v>
      </c>
      <c r="DH117" s="988"/>
      <c r="DI117" s="988"/>
      <c r="DJ117" s="988"/>
      <c r="DK117" s="989"/>
      <c r="DL117" s="990" t="s">
        <v>145</v>
      </c>
      <c r="DM117" s="988"/>
      <c r="DN117" s="988"/>
      <c r="DO117" s="988"/>
      <c r="DP117" s="989"/>
      <c r="DQ117" s="990" t="s">
        <v>145</v>
      </c>
      <c r="DR117" s="988"/>
      <c r="DS117" s="988"/>
      <c r="DT117" s="988"/>
      <c r="DU117" s="989"/>
      <c r="DV117" s="991" t="s">
        <v>145</v>
      </c>
      <c r="DW117" s="992"/>
      <c r="DX117" s="992"/>
      <c r="DY117" s="992"/>
      <c r="DZ117" s="993"/>
    </row>
    <row r="118" spans="1:130" s="226" customFormat="1" ht="26.25" customHeight="1" x14ac:dyDescent="0.15">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307</v>
      </c>
      <c r="AL118" s="922"/>
      <c r="AM118" s="922"/>
      <c r="AN118" s="922"/>
      <c r="AO118" s="923"/>
      <c r="AP118" s="999" t="s">
        <v>438</v>
      </c>
      <c r="AQ118" s="1000"/>
      <c r="AR118" s="1000"/>
      <c r="AS118" s="1000"/>
      <c r="AT118" s="1001"/>
      <c r="AU118" s="937"/>
      <c r="AV118" s="938"/>
      <c r="AW118" s="938"/>
      <c r="AX118" s="938"/>
      <c r="AY118" s="938"/>
      <c r="AZ118" s="1002" t="s">
        <v>469</v>
      </c>
      <c r="BA118" s="994"/>
      <c r="BB118" s="994"/>
      <c r="BC118" s="994"/>
      <c r="BD118" s="994"/>
      <c r="BE118" s="994"/>
      <c r="BF118" s="994"/>
      <c r="BG118" s="994"/>
      <c r="BH118" s="994"/>
      <c r="BI118" s="994"/>
      <c r="BJ118" s="994"/>
      <c r="BK118" s="994"/>
      <c r="BL118" s="994"/>
      <c r="BM118" s="994"/>
      <c r="BN118" s="994"/>
      <c r="BO118" s="994"/>
      <c r="BP118" s="995"/>
      <c r="BQ118" s="1028" t="s">
        <v>444</v>
      </c>
      <c r="BR118" s="1029"/>
      <c r="BS118" s="1029"/>
      <c r="BT118" s="1029"/>
      <c r="BU118" s="1029"/>
      <c r="BV118" s="1029" t="s">
        <v>444</v>
      </c>
      <c r="BW118" s="1029"/>
      <c r="BX118" s="1029"/>
      <c r="BY118" s="1029"/>
      <c r="BZ118" s="1029"/>
      <c r="CA118" s="1029" t="s">
        <v>444</v>
      </c>
      <c r="CB118" s="1029"/>
      <c r="CC118" s="1029"/>
      <c r="CD118" s="1029"/>
      <c r="CE118" s="1029"/>
      <c r="CF118" s="949" t="s">
        <v>444</v>
      </c>
      <c r="CG118" s="950"/>
      <c r="CH118" s="950"/>
      <c r="CI118" s="950"/>
      <c r="CJ118" s="950"/>
      <c r="CK118" s="977"/>
      <c r="CL118" s="978"/>
      <c r="CM118" s="951" t="s">
        <v>470</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444</v>
      </c>
      <c r="DH118" s="988"/>
      <c r="DI118" s="988"/>
      <c r="DJ118" s="988"/>
      <c r="DK118" s="989"/>
      <c r="DL118" s="990" t="s">
        <v>444</v>
      </c>
      <c r="DM118" s="988"/>
      <c r="DN118" s="988"/>
      <c r="DO118" s="988"/>
      <c r="DP118" s="989"/>
      <c r="DQ118" s="990" t="s">
        <v>145</v>
      </c>
      <c r="DR118" s="988"/>
      <c r="DS118" s="988"/>
      <c r="DT118" s="988"/>
      <c r="DU118" s="989"/>
      <c r="DV118" s="991" t="s">
        <v>444</v>
      </c>
      <c r="DW118" s="992"/>
      <c r="DX118" s="992"/>
      <c r="DY118" s="992"/>
      <c r="DZ118" s="993"/>
    </row>
    <row r="119" spans="1:130" s="226" customFormat="1" ht="26.25" customHeight="1" x14ac:dyDescent="0.15">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444</v>
      </c>
      <c r="AB119" s="929"/>
      <c r="AC119" s="929"/>
      <c r="AD119" s="929"/>
      <c r="AE119" s="930"/>
      <c r="AF119" s="931" t="s">
        <v>444</v>
      </c>
      <c r="AG119" s="929"/>
      <c r="AH119" s="929"/>
      <c r="AI119" s="929"/>
      <c r="AJ119" s="930"/>
      <c r="AK119" s="931" t="s">
        <v>444</v>
      </c>
      <c r="AL119" s="929"/>
      <c r="AM119" s="929"/>
      <c r="AN119" s="929"/>
      <c r="AO119" s="930"/>
      <c r="AP119" s="932" t="s">
        <v>444</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471</v>
      </c>
      <c r="BP119" s="1034"/>
      <c r="BQ119" s="1028">
        <v>32576590</v>
      </c>
      <c r="BR119" s="1029"/>
      <c r="BS119" s="1029"/>
      <c r="BT119" s="1029"/>
      <c r="BU119" s="1029"/>
      <c r="BV119" s="1029">
        <v>33190646</v>
      </c>
      <c r="BW119" s="1029"/>
      <c r="BX119" s="1029"/>
      <c r="BY119" s="1029"/>
      <c r="BZ119" s="1029"/>
      <c r="CA119" s="1029">
        <v>31757771</v>
      </c>
      <c r="CB119" s="1029"/>
      <c r="CC119" s="1029"/>
      <c r="CD119" s="1029"/>
      <c r="CE119" s="1029"/>
      <c r="CF119" s="1030"/>
      <c r="CG119" s="1031"/>
      <c r="CH119" s="1031"/>
      <c r="CI119" s="1031"/>
      <c r="CJ119" s="1032"/>
      <c r="CK119" s="979"/>
      <c r="CL119" s="980"/>
      <c r="CM119" s="1002" t="s">
        <v>472</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145</v>
      </c>
      <c r="DH119" s="1015"/>
      <c r="DI119" s="1015"/>
      <c r="DJ119" s="1015"/>
      <c r="DK119" s="1016"/>
      <c r="DL119" s="1014" t="s">
        <v>145</v>
      </c>
      <c r="DM119" s="1015"/>
      <c r="DN119" s="1015"/>
      <c r="DO119" s="1015"/>
      <c r="DP119" s="1016"/>
      <c r="DQ119" s="1014" t="s">
        <v>145</v>
      </c>
      <c r="DR119" s="1015"/>
      <c r="DS119" s="1015"/>
      <c r="DT119" s="1015"/>
      <c r="DU119" s="1016"/>
      <c r="DV119" s="1017" t="s">
        <v>145</v>
      </c>
      <c r="DW119" s="1018"/>
      <c r="DX119" s="1018"/>
      <c r="DY119" s="1018"/>
      <c r="DZ119" s="1019"/>
    </row>
    <row r="120" spans="1:130" s="226" customFormat="1" ht="26.25" customHeight="1" x14ac:dyDescent="0.15">
      <c r="A120" s="1086"/>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145</v>
      </c>
      <c r="AB120" s="988"/>
      <c r="AC120" s="988"/>
      <c r="AD120" s="988"/>
      <c r="AE120" s="989"/>
      <c r="AF120" s="990" t="s">
        <v>444</v>
      </c>
      <c r="AG120" s="988"/>
      <c r="AH120" s="988"/>
      <c r="AI120" s="988"/>
      <c r="AJ120" s="989"/>
      <c r="AK120" s="990" t="s">
        <v>145</v>
      </c>
      <c r="AL120" s="988"/>
      <c r="AM120" s="988"/>
      <c r="AN120" s="988"/>
      <c r="AO120" s="989"/>
      <c r="AP120" s="991" t="s">
        <v>145</v>
      </c>
      <c r="AQ120" s="992"/>
      <c r="AR120" s="992"/>
      <c r="AS120" s="992"/>
      <c r="AT120" s="993"/>
      <c r="AU120" s="1020" t="s">
        <v>473</v>
      </c>
      <c r="AV120" s="1021"/>
      <c r="AW120" s="1021"/>
      <c r="AX120" s="1021"/>
      <c r="AY120" s="1022"/>
      <c r="AZ120" s="958" t="s">
        <v>474</v>
      </c>
      <c r="BA120" s="926"/>
      <c r="BB120" s="926"/>
      <c r="BC120" s="926"/>
      <c r="BD120" s="926"/>
      <c r="BE120" s="926"/>
      <c r="BF120" s="926"/>
      <c r="BG120" s="926"/>
      <c r="BH120" s="926"/>
      <c r="BI120" s="926"/>
      <c r="BJ120" s="926"/>
      <c r="BK120" s="926"/>
      <c r="BL120" s="926"/>
      <c r="BM120" s="926"/>
      <c r="BN120" s="926"/>
      <c r="BO120" s="926"/>
      <c r="BP120" s="927"/>
      <c r="BQ120" s="959">
        <v>11576138</v>
      </c>
      <c r="BR120" s="960"/>
      <c r="BS120" s="960"/>
      <c r="BT120" s="960"/>
      <c r="BU120" s="960"/>
      <c r="BV120" s="960">
        <v>11748548</v>
      </c>
      <c r="BW120" s="960"/>
      <c r="BX120" s="960"/>
      <c r="BY120" s="960"/>
      <c r="BZ120" s="960"/>
      <c r="CA120" s="960">
        <v>12595884</v>
      </c>
      <c r="CB120" s="960"/>
      <c r="CC120" s="960"/>
      <c r="CD120" s="960"/>
      <c r="CE120" s="960"/>
      <c r="CF120" s="973">
        <v>154.30000000000001</v>
      </c>
      <c r="CG120" s="974"/>
      <c r="CH120" s="974"/>
      <c r="CI120" s="974"/>
      <c r="CJ120" s="974"/>
      <c r="CK120" s="1035" t="s">
        <v>475</v>
      </c>
      <c r="CL120" s="1036"/>
      <c r="CM120" s="1036"/>
      <c r="CN120" s="1036"/>
      <c r="CO120" s="1037"/>
      <c r="CP120" s="1043" t="s">
        <v>413</v>
      </c>
      <c r="CQ120" s="1044"/>
      <c r="CR120" s="1044"/>
      <c r="CS120" s="1044"/>
      <c r="CT120" s="1044"/>
      <c r="CU120" s="1044"/>
      <c r="CV120" s="1044"/>
      <c r="CW120" s="1044"/>
      <c r="CX120" s="1044"/>
      <c r="CY120" s="1044"/>
      <c r="CZ120" s="1044"/>
      <c r="DA120" s="1044"/>
      <c r="DB120" s="1044"/>
      <c r="DC120" s="1044"/>
      <c r="DD120" s="1044"/>
      <c r="DE120" s="1044"/>
      <c r="DF120" s="1045"/>
      <c r="DG120" s="959">
        <v>9150342</v>
      </c>
      <c r="DH120" s="960"/>
      <c r="DI120" s="960"/>
      <c r="DJ120" s="960"/>
      <c r="DK120" s="960"/>
      <c r="DL120" s="960">
        <v>9416360</v>
      </c>
      <c r="DM120" s="960"/>
      <c r="DN120" s="960"/>
      <c r="DO120" s="960"/>
      <c r="DP120" s="960"/>
      <c r="DQ120" s="960">
        <v>9035716</v>
      </c>
      <c r="DR120" s="960"/>
      <c r="DS120" s="960"/>
      <c r="DT120" s="960"/>
      <c r="DU120" s="960"/>
      <c r="DV120" s="961">
        <v>110.7</v>
      </c>
      <c r="DW120" s="961"/>
      <c r="DX120" s="961"/>
      <c r="DY120" s="961"/>
      <c r="DZ120" s="962"/>
    </row>
    <row r="121" spans="1:130" s="226" customFormat="1" ht="26.25" customHeight="1" x14ac:dyDescent="0.15">
      <c r="A121" s="1086"/>
      <c r="B121" s="978"/>
      <c r="C121" s="1003" t="s">
        <v>476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145</v>
      </c>
      <c r="AB121" s="988"/>
      <c r="AC121" s="988"/>
      <c r="AD121" s="988"/>
      <c r="AE121" s="989"/>
      <c r="AF121" s="990" t="s">
        <v>145</v>
      </c>
      <c r="AG121" s="988"/>
      <c r="AH121" s="988"/>
      <c r="AI121" s="988"/>
      <c r="AJ121" s="989"/>
      <c r="AK121" s="990" t="s">
        <v>145</v>
      </c>
      <c r="AL121" s="988"/>
      <c r="AM121" s="988"/>
      <c r="AN121" s="988"/>
      <c r="AO121" s="989"/>
      <c r="AP121" s="991" t="s">
        <v>145</v>
      </c>
      <c r="AQ121" s="992"/>
      <c r="AR121" s="992"/>
      <c r="AS121" s="992"/>
      <c r="AT121" s="993"/>
      <c r="AU121" s="1023"/>
      <c r="AV121" s="1024"/>
      <c r="AW121" s="1024"/>
      <c r="AX121" s="1024"/>
      <c r="AY121" s="1025"/>
      <c r="AZ121" s="951" t="s">
        <v>477</v>
      </c>
      <c r="BA121" s="952"/>
      <c r="BB121" s="952"/>
      <c r="BC121" s="952"/>
      <c r="BD121" s="952"/>
      <c r="BE121" s="952"/>
      <c r="BF121" s="952"/>
      <c r="BG121" s="952"/>
      <c r="BH121" s="952"/>
      <c r="BI121" s="952"/>
      <c r="BJ121" s="952"/>
      <c r="BK121" s="952"/>
      <c r="BL121" s="952"/>
      <c r="BM121" s="952"/>
      <c r="BN121" s="952"/>
      <c r="BO121" s="952"/>
      <c r="BP121" s="953"/>
      <c r="BQ121" s="954">
        <v>20328</v>
      </c>
      <c r="BR121" s="955"/>
      <c r="BS121" s="955"/>
      <c r="BT121" s="955"/>
      <c r="BU121" s="955"/>
      <c r="BV121" s="955">
        <v>15973</v>
      </c>
      <c r="BW121" s="955"/>
      <c r="BX121" s="955"/>
      <c r="BY121" s="955"/>
      <c r="BZ121" s="955"/>
      <c r="CA121" s="955">
        <v>11951</v>
      </c>
      <c r="CB121" s="955"/>
      <c r="CC121" s="955"/>
      <c r="CD121" s="955"/>
      <c r="CE121" s="955"/>
      <c r="CF121" s="949">
        <v>0.1</v>
      </c>
      <c r="CG121" s="950"/>
      <c r="CH121" s="950"/>
      <c r="CI121" s="950"/>
      <c r="CJ121" s="950"/>
      <c r="CK121" s="1038"/>
      <c r="CL121" s="1039"/>
      <c r="CM121" s="1039"/>
      <c r="CN121" s="1039"/>
      <c r="CO121" s="1040"/>
      <c r="CP121" s="1048" t="s">
        <v>478</v>
      </c>
      <c r="CQ121" s="1049"/>
      <c r="CR121" s="1049"/>
      <c r="CS121" s="1049"/>
      <c r="CT121" s="1049"/>
      <c r="CU121" s="1049"/>
      <c r="CV121" s="1049"/>
      <c r="CW121" s="1049"/>
      <c r="CX121" s="1049"/>
      <c r="CY121" s="1049"/>
      <c r="CZ121" s="1049"/>
      <c r="DA121" s="1049"/>
      <c r="DB121" s="1049"/>
      <c r="DC121" s="1049"/>
      <c r="DD121" s="1049"/>
      <c r="DE121" s="1049"/>
      <c r="DF121" s="1050"/>
      <c r="DG121" s="954">
        <v>1790447</v>
      </c>
      <c r="DH121" s="955"/>
      <c r="DI121" s="955"/>
      <c r="DJ121" s="955"/>
      <c r="DK121" s="955"/>
      <c r="DL121" s="955">
        <v>1657667</v>
      </c>
      <c r="DM121" s="955"/>
      <c r="DN121" s="955"/>
      <c r="DO121" s="955"/>
      <c r="DP121" s="955"/>
      <c r="DQ121" s="955">
        <v>1449009</v>
      </c>
      <c r="DR121" s="955"/>
      <c r="DS121" s="955"/>
      <c r="DT121" s="955"/>
      <c r="DU121" s="955"/>
      <c r="DV121" s="956">
        <v>17.8</v>
      </c>
      <c r="DW121" s="956"/>
      <c r="DX121" s="956"/>
      <c r="DY121" s="956"/>
      <c r="DZ121" s="957"/>
    </row>
    <row r="122" spans="1:130" s="226" customFormat="1" ht="26.25" customHeight="1" x14ac:dyDescent="0.15">
      <c r="A122" s="1086"/>
      <c r="B122" s="978"/>
      <c r="C122" s="951" t="s">
        <v>459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444</v>
      </c>
      <c r="AB122" s="988"/>
      <c r="AC122" s="988"/>
      <c r="AD122" s="988"/>
      <c r="AE122" s="989"/>
      <c r="AF122" s="990" t="s">
        <v>145</v>
      </c>
      <c r="AG122" s="988"/>
      <c r="AH122" s="988"/>
      <c r="AI122" s="988"/>
      <c r="AJ122" s="989"/>
      <c r="AK122" s="990" t="s">
        <v>145</v>
      </c>
      <c r="AL122" s="988"/>
      <c r="AM122" s="988"/>
      <c r="AN122" s="988"/>
      <c r="AO122" s="989"/>
      <c r="AP122" s="991" t="s">
        <v>145</v>
      </c>
      <c r="AQ122" s="992"/>
      <c r="AR122" s="992"/>
      <c r="AS122" s="992"/>
      <c r="AT122" s="993"/>
      <c r="AU122" s="1023"/>
      <c r="AV122" s="1024"/>
      <c r="AW122" s="1024"/>
      <c r="AX122" s="1024"/>
      <c r="AY122" s="1025"/>
      <c r="AZ122" s="1002" t="s">
        <v>479</v>
      </c>
      <c r="BA122" s="994"/>
      <c r="BB122" s="994"/>
      <c r="BC122" s="994"/>
      <c r="BD122" s="994"/>
      <c r="BE122" s="994"/>
      <c r="BF122" s="994"/>
      <c r="BG122" s="994"/>
      <c r="BH122" s="994"/>
      <c r="BI122" s="994"/>
      <c r="BJ122" s="994"/>
      <c r="BK122" s="994"/>
      <c r="BL122" s="994"/>
      <c r="BM122" s="994"/>
      <c r="BN122" s="994"/>
      <c r="BO122" s="994"/>
      <c r="BP122" s="995"/>
      <c r="BQ122" s="1028">
        <v>21195086</v>
      </c>
      <c r="BR122" s="1029"/>
      <c r="BS122" s="1029"/>
      <c r="BT122" s="1029"/>
      <c r="BU122" s="1029"/>
      <c r="BV122" s="1029">
        <v>21173968</v>
      </c>
      <c r="BW122" s="1029"/>
      <c r="BX122" s="1029"/>
      <c r="BY122" s="1029"/>
      <c r="BZ122" s="1029"/>
      <c r="CA122" s="1029">
        <v>20138238</v>
      </c>
      <c r="CB122" s="1029"/>
      <c r="CC122" s="1029"/>
      <c r="CD122" s="1029"/>
      <c r="CE122" s="1029"/>
      <c r="CF122" s="1046">
        <v>246.7</v>
      </c>
      <c r="CG122" s="1047"/>
      <c r="CH122" s="1047"/>
      <c r="CI122" s="1047"/>
      <c r="CJ122" s="1047"/>
      <c r="CK122" s="1038"/>
      <c r="CL122" s="1039"/>
      <c r="CM122" s="1039"/>
      <c r="CN122" s="1039"/>
      <c r="CO122" s="1040"/>
      <c r="CP122" s="1048" t="s">
        <v>480</v>
      </c>
      <c r="CQ122" s="1049"/>
      <c r="CR122" s="1049"/>
      <c r="CS122" s="1049"/>
      <c r="CT122" s="1049"/>
      <c r="CU122" s="1049"/>
      <c r="CV122" s="1049"/>
      <c r="CW122" s="1049"/>
      <c r="CX122" s="1049"/>
      <c r="CY122" s="1049"/>
      <c r="CZ122" s="1049"/>
      <c r="DA122" s="1049"/>
      <c r="DB122" s="1049"/>
      <c r="DC122" s="1049"/>
      <c r="DD122" s="1049"/>
      <c r="DE122" s="1049"/>
      <c r="DF122" s="1050"/>
      <c r="DG122" s="954">
        <v>1219401</v>
      </c>
      <c r="DH122" s="955"/>
      <c r="DI122" s="955"/>
      <c r="DJ122" s="955"/>
      <c r="DK122" s="955"/>
      <c r="DL122" s="955">
        <v>1089465</v>
      </c>
      <c r="DM122" s="955"/>
      <c r="DN122" s="955"/>
      <c r="DO122" s="955"/>
      <c r="DP122" s="955"/>
      <c r="DQ122" s="955">
        <v>958525</v>
      </c>
      <c r="DR122" s="955"/>
      <c r="DS122" s="955"/>
      <c r="DT122" s="955"/>
      <c r="DU122" s="955"/>
      <c r="DV122" s="956">
        <v>11.7</v>
      </c>
      <c r="DW122" s="956"/>
      <c r="DX122" s="956"/>
      <c r="DY122" s="956"/>
      <c r="DZ122" s="957"/>
    </row>
    <row r="123" spans="1:130" s="226" customFormat="1" ht="26.25" customHeight="1" x14ac:dyDescent="0.15">
      <c r="A123" s="1086"/>
      <c r="B123" s="978"/>
      <c r="C123" s="951" t="s">
        <v>465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481</v>
      </c>
      <c r="AB123" s="988"/>
      <c r="AC123" s="988"/>
      <c r="AD123" s="988"/>
      <c r="AE123" s="989"/>
      <c r="AF123" s="990" t="s">
        <v>145</v>
      </c>
      <c r="AG123" s="988"/>
      <c r="AH123" s="988"/>
      <c r="AI123" s="988"/>
      <c r="AJ123" s="989"/>
      <c r="AK123" s="990" t="s">
        <v>482</v>
      </c>
      <c r="AL123" s="988"/>
      <c r="AM123" s="988"/>
      <c r="AN123" s="988"/>
      <c r="AO123" s="989"/>
      <c r="AP123" s="991" t="s">
        <v>481</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483</v>
      </c>
      <c r="BP123" s="1034"/>
      <c r="BQ123" s="1092">
        <v>32791552</v>
      </c>
      <c r="BR123" s="1093"/>
      <c r="BS123" s="1093"/>
      <c r="BT123" s="1093"/>
      <c r="BU123" s="1093"/>
      <c r="BV123" s="1093">
        <v>32938489</v>
      </c>
      <c r="BW123" s="1093"/>
      <c r="BX123" s="1093"/>
      <c r="BY123" s="1093"/>
      <c r="BZ123" s="1093"/>
      <c r="CA123" s="1093">
        <v>32746073</v>
      </c>
      <c r="CB123" s="1093"/>
      <c r="CC123" s="1093"/>
      <c r="CD123" s="1093"/>
      <c r="CE123" s="1093"/>
      <c r="CF123" s="1030"/>
      <c r="CG123" s="1031"/>
      <c r="CH123" s="1031"/>
      <c r="CI123" s="1031"/>
      <c r="CJ123" s="1032"/>
      <c r="CK123" s="1038"/>
      <c r="CL123" s="1039"/>
      <c r="CM123" s="1039"/>
      <c r="CN123" s="1039"/>
      <c r="CO123" s="1040"/>
      <c r="CP123" s="1048" t="s">
        <v>484</v>
      </c>
      <c r="CQ123" s="1049"/>
      <c r="CR123" s="1049"/>
      <c r="CS123" s="1049"/>
      <c r="CT123" s="1049"/>
      <c r="CU123" s="1049"/>
      <c r="CV123" s="1049"/>
      <c r="CW123" s="1049"/>
      <c r="CX123" s="1049"/>
      <c r="CY123" s="1049"/>
      <c r="CZ123" s="1049"/>
      <c r="DA123" s="1049"/>
      <c r="DB123" s="1049"/>
      <c r="DC123" s="1049"/>
      <c r="DD123" s="1049"/>
      <c r="DE123" s="1049"/>
      <c r="DF123" s="1050"/>
      <c r="DG123" s="987">
        <v>17085</v>
      </c>
      <c r="DH123" s="988"/>
      <c r="DI123" s="988"/>
      <c r="DJ123" s="988"/>
      <c r="DK123" s="989"/>
      <c r="DL123" s="990">
        <v>20061</v>
      </c>
      <c r="DM123" s="988"/>
      <c r="DN123" s="988"/>
      <c r="DO123" s="988"/>
      <c r="DP123" s="989"/>
      <c r="DQ123" s="990">
        <v>22643</v>
      </c>
      <c r="DR123" s="988"/>
      <c r="DS123" s="988"/>
      <c r="DT123" s="988"/>
      <c r="DU123" s="989"/>
      <c r="DV123" s="991">
        <v>0.3</v>
      </c>
      <c r="DW123" s="992"/>
      <c r="DX123" s="992"/>
      <c r="DY123" s="992"/>
      <c r="DZ123" s="993"/>
    </row>
    <row r="124" spans="1:130" s="226" customFormat="1" ht="26.25" customHeight="1" thickBot="1" x14ac:dyDescent="0.2">
      <c r="A124" s="1086"/>
      <c r="B124" s="978"/>
      <c r="C124" s="951" t="s">
        <v>468</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485</v>
      </c>
      <c r="AB124" s="988"/>
      <c r="AC124" s="988"/>
      <c r="AD124" s="988"/>
      <c r="AE124" s="989"/>
      <c r="AF124" s="990" t="s">
        <v>145</v>
      </c>
      <c r="AG124" s="988"/>
      <c r="AH124" s="988"/>
      <c r="AI124" s="988"/>
      <c r="AJ124" s="989"/>
      <c r="AK124" s="990" t="s">
        <v>485</v>
      </c>
      <c r="AL124" s="988"/>
      <c r="AM124" s="988"/>
      <c r="AN124" s="988"/>
      <c r="AO124" s="989"/>
      <c r="AP124" s="991" t="s">
        <v>485</v>
      </c>
      <c r="AQ124" s="992"/>
      <c r="AR124" s="992"/>
      <c r="AS124" s="992"/>
      <c r="AT124" s="993"/>
      <c r="AU124" s="1088" t="s">
        <v>486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145</v>
      </c>
      <c r="BR124" s="1056"/>
      <c r="BS124" s="1056"/>
      <c r="BT124" s="1056"/>
      <c r="BU124" s="1056"/>
      <c r="BV124" s="1056">
        <v>3.2</v>
      </c>
      <c r="BW124" s="1056"/>
      <c r="BX124" s="1056"/>
      <c r="BY124" s="1056"/>
      <c r="BZ124" s="1056"/>
      <c r="CA124" s="1056" t="s">
        <v>145</v>
      </c>
      <c r="CB124" s="1056"/>
      <c r="CC124" s="1056"/>
      <c r="CD124" s="1056"/>
      <c r="CE124" s="1056"/>
      <c r="CF124" s="1057"/>
      <c r="CG124" s="1058"/>
      <c r="CH124" s="1058"/>
      <c r="CI124" s="1058"/>
      <c r="CJ124" s="1059"/>
      <c r="CK124" s="1041"/>
      <c r="CL124" s="1041"/>
      <c r="CM124" s="1041"/>
      <c r="CN124" s="1041"/>
      <c r="CO124" s="1042"/>
      <c r="CP124" s="1048" t="s">
        <v>487</v>
      </c>
      <c r="CQ124" s="1049"/>
      <c r="CR124" s="1049"/>
      <c r="CS124" s="1049"/>
      <c r="CT124" s="1049"/>
      <c r="CU124" s="1049"/>
      <c r="CV124" s="1049"/>
      <c r="CW124" s="1049"/>
      <c r="CX124" s="1049"/>
      <c r="CY124" s="1049"/>
      <c r="CZ124" s="1049"/>
      <c r="DA124" s="1049"/>
      <c r="DB124" s="1049"/>
      <c r="DC124" s="1049"/>
      <c r="DD124" s="1049"/>
      <c r="DE124" s="1049"/>
      <c r="DF124" s="1050"/>
      <c r="DG124" s="1033">
        <v>3380</v>
      </c>
      <c r="DH124" s="1015"/>
      <c r="DI124" s="1015"/>
      <c r="DJ124" s="1015"/>
      <c r="DK124" s="1016"/>
      <c r="DL124" s="1014">
        <v>6332</v>
      </c>
      <c r="DM124" s="1015"/>
      <c r="DN124" s="1015"/>
      <c r="DO124" s="1015"/>
      <c r="DP124" s="1016"/>
      <c r="DQ124" s="1014">
        <v>5997</v>
      </c>
      <c r="DR124" s="1015"/>
      <c r="DS124" s="1015"/>
      <c r="DT124" s="1015"/>
      <c r="DU124" s="1016"/>
      <c r="DV124" s="1017">
        <v>0.1</v>
      </c>
      <c r="DW124" s="1018"/>
      <c r="DX124" s="1018"/>
      <c r="DY124" s="1018"/>
      <c r="DZ124" s="1019"/>
    </row>
    <row r="125" spans="1:130" s="226" customFormat="1" ht="26.25" customHeight="1" x14ac:dyDescent="0.15">
      <c r="A125" s="1086"/>
      <c r="B125" s="978"/>
      <c r="C125" s="951" t="s">
        <v>470</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485</v>
      </c>
      <c r="AB125" s="988"/>
      <c r="AC125" s="988"/>
      <c r="AD125" s="988"/>
      <c r="AE125" s="989"/>
      <c r="AF125" s="990" t="s">
        <v>145</v>
      </c>
      <c r="AG125" s="988"/>
      <c r="AH125" s="988"/>
      <c r="AI125" s="988"/>
      <c r="AJ125" s="989"/>
      <c r="AK125" s="990" t="s">
        <v>145</v>
      </c>
      <c r="AL125" s="988"/>
      <c r="AM125" s="988"/>
      <c r="AN125" s="988"/>
      <c r="AO125" s="989"/>
      <c r="AP125" s="991" t="s">
        <v>488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145</v>
      </c>
      <c r="DH125" s="960"/>
      <c r="DI125" s="960"/>
      <c r="DJ125" s="960"/>
      <c r="DK125" s="960"/>
      <c r="DL125" s="960" t="s">
        <v>145</v>
      </c>
      <c r="DM125" s="960"/>
      <c r="DN125" s="960"/>
      <c r="DO125" s="960"/>
      <c r="DP125" s="960"/>
      <c r="DQ125" s="960" t="s">
        <v>145</v>
      </c>
      <c r="DR125" s="960"/>
      <c r="DS125" s="960"/>
      <c r="DT125" s="960"/>
      <c r="DU125" s="960"/>
      <c r="DV125" s="961" t="s">
        <v>485</v>
      </c>
      <c r="DW125" s="961"/>
      <c r="DX125" s="961"/>
      <c r="DY125" s="961"/>
      <c r="DZ125" s="962"/>
    </row>
    <row r="126" spans="1:130" s="226" customFormat="1" ht="26.25" customHeight="1" thickBot="1" x14ac:dyDescent="0.2">
      <c r="A126" s="1086"/>
      <c r="B126" s="978"/>
      <c r="C126" s="951" t="s">
        <v>472</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485</v>
      </c>
      <c r="AB126" s="988"/>
      <c r="AC126" s="988"/>
      <c r="AD126" s="988"/>
      <c r="AE126" s="989"/>
      <c r="AF126" s="990" t="s">
        <v>145</v>
      </c>
      <c r="AG126" s="988"/>
      <c r="AH126" s="988"/>
      <c r="AI126" s="988"/>
      <c r="AJ126" s="989"/>
      <c r="AK126" s="990" t="s">
        <v>485</v>
      </c>
      <c r="AL126" s="988"/>
      <c r="AM126" s="988"/>
      <c r="AN126" s="988"/>
      <c r="AO126" s="989"/>
      <c r="AP126" s="991" t="s">
        <v>488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485</v>
      </c>
      <c r="DH126" s="955"/>
      <c r="DI126" s="955"/>
      <c r="DJ126" s="955"/>
      <c r="DK126" s="955"/>
      <c r="DL126" s="955" t="s">
        <v>492</v>
      </c>
      <c r="DM126" s="955"/>
      <c r="DN126" s="955"/>
      <c r="DO126" s="955"/>
      <c r="DP126" s="955"/>
      <c r="DQ126" s="955" t="s">
        <v>485</v>
      </c>
      <c r="DR126" s="955"/>
      <c r="DS126" s="955"/>
      <c r="DT126" s="955"/>
      <c r="DU126" s="955"/>
      <c r="DV126" s="956" t="s">
        <v>485</v>
      </c>
      <c r="DW126" s="956"/>
      <c r="DX126" s="956"/>
      <c r="DY126" s="956"/>
      <c r="DZ126" s="957"/>
    </row>
    <row r="127" spans="1:130" s="226" customFormat="1" ht="26.25" customHeight="1" x14ac:dyDescent="0.15">
      <c r="A127" s="1087"/>
      <c r="B127" s="980"/>
      <c r="C127" s="1002" t="s">
        <v>493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485</v>
      </c>
      <c r="AB127" s="988"/>
      <c r="AC127" s="988"/>
      <c r="AD127" s="988"/>
      <c r="AE127" s="989"/>
      <c r="AF127" s="990" t="s">
        <v>485</v>
      </c>
      <c r="AG127" s="988"/>
      <c r="AH127" s="988"/>
      <c r="AI127" s="988"/>
      <c r="AJ127" s="989"/>
      <c r="AK127" s="990" t="s">
        <v>485</v>
      </c>
      <c r="AL127" s="988"/>
      <c r="AM127" s="988"/>
      <c r="AN127" s="988"/>
      <c r="AO127" s="989"/>
      <c r="AP127" s="991" t="s">
        <v>145</v>
      </c>
      <c r="AQ127" s="992"/>
      <c r="AR127" s="992"/>
      <c r="AS127" s="992"/>
      <c r="AT127" s="993"/>
      <c r="AU127" s="228"/>
      <c r="AV127" s="228"/>
      <c r="AW127" s="228"/>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498</v>
      </c>
      <c r="CQ127" s="952"/>
      <c r="CR127" s="952"/>
      <c r="CS127" s="952"/>
      <c r="CT127" s="952"/>
      <c r="CU127" s="952"/>
      <c r="CV127" s="952"/>
      <c r="CW127" s="952"/>
      <c r="CX127" s="952"/>
      <c r="CY127" s="952"/>
      <c r="CZ127" s="952"/>
      <c r="DA127" s="952"/>
      <c r="DB127" s="952"/>
      <c r="DC127" s="952"/>
      <c r="DD127" s="952"/>
      <c r="DE127" s="952"/>
      <c r="DF127" s="953"/>
      <c r="DG127" s="954" t="s">
        <v>485</v>
      </c>
      <c r="DH127" s="955"/>
      <c r="DI127" s="955"/>
      <c r="DJ127" s="955"/>
      <c r="DK127" s="955"/>
      <c r="DL127" s="955" t="s">
        <v>145</v>
      </c>
      <c r="DM127" s="955"/>
      <c r="DN127" s="955"/>
      <c r="DO127" s="955"/>
      <c r="DP127" s="955"/>
      <c r="DQ127" s="955" t="s">
        <v>145</v>
      </c>
      <c r="DR127" s="955"/>
      <c r="DS127" s="955"/>
      <c r="DT127" s="955"/>
      <c r="DU127" s="955"/>
      <c r="DV127" s="956" t="s">
        <v>485</v>
      </c>
      <c r="DW127" s="956"/>
      <c r="DX127" s="956"/>
      <c r="DY127" s="956"/>
      <c r="DZ127" s="957"/>
    </row>
    <row r="128" spans="1:130" s="226" customFormat="1" ht="26.25" customHeight="1" thickBot="1" x14ac:dyDescent="0.2">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5482</v>
      </c>
      <c r="AB128" s="1075"/>
      <c r="AC128" s="1075"/>
      <c r="AD128" s="1075"/>
      <c r="AE128" s="1076"/>
      <c r="AF128" s="1077">
        <v>4753</v>
      </c>
      <c r="AG128" s="1075"/>
      <c r="AH128" s="1075"/>
      <c r="AI128" s="1075"/>
      <c r="AJ128" s="1076"/>
      <c r="AK128" s="1077">
        <v>4322</v>
      </c>
      <c r="AL128" s="1075"/>
      <c r="AM128" s="1075"/>
      <c r="AN128" s="1075"/>
      <c r="AO128" s="1076"/>
      <c r="AP128" s="1078"/>
      <c r="AQ128" s="1079"/>
      <c r="AR128" s="1079"/>
      <c r="AS128" s="1079"/>
      <c r="AT128" s="1080"/>
      <c r="AU128" s="228"/>
      <c r="AV128" s="228"/>
      <c r="AW128" s="228"/>
      <c r="AX128" s="925" t="s">
        <v>501</v>
      </c>
      <c r="AY128" s="926"/>
      <c r="AZ128" s="926"/>
      <c r="BA128" s="926"/>
      <c r="BB128" s="926"/>
      <c r="BC128" s="926"/>
      <c r="BD128" s="926"/>
      <c r="BE128" s="927"/>
      <c r="BF128" s="1081" t="s">
        <v>485</v>
      </c>
      <c r="BG128" s="1082"/>
      <c r="BH128" s="1082"/>
      <c r="BI128" s="1082"/>
      <c r="BJ128" s="1082"/>
      <c r="BK128" s="1082"/>
      <c r="BL128" s="1083"/>
      <c r="BM128" s="1081">
        <v>13.24</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502</v>
      </c>
      <c r="CQ128" s="755"/>
      <c r="CR128" s="755"/>
      <c r="CS128" s="755"/>
      <c r="CT128" s="755"/>
      <c r="CU128" s="755"/>
      <c r="CV128" s="755"/>
      <c r="CW128" s="755"/>
      <c r="CX128" s="755"/>
      <c r="CY128" s="755"/>
      <c r="CZ128" s="755"/>
      <c r="DA128" s="755"/>
      <c r="DB128" s="755"/>
      <c r="DC128" s="755"/>
      <c r="DD128" s="755"/>
      <c r="DE128" s="755"/>
      <c r="DF128" s="1065"/>
      <c r="DG128" s="1066" t="s">
        <v>485</v>
      </c>
      <c r="DH128" s="1067"/>
      <c r="DI128" s="1067"/>
      <c r="DJ128" s="1067"/>
      <c r="DK128" s="1067"/>
      <c r="DL128" s="1067" t="s">
        <v>485</v>
      </c>
      <c r="DM128" s="1067"/>
      <c r="DN128" s="1067"/>
      <c r="DO128" s="1067"/>
      <c r="DP128" s="1067"/>
      <c r="DQ128" s="1067" t="s">
        <v>485</v>
      </c>
      <c r="DR128" s="1067"/>
      <c r="DS128" s="1067"/>
      <c r="DT128" s="1067"/>
      <c r="DU128" s="1067"/>
      <c r="DV128" s="1068" t="s">
        <v>485</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503</v>
      </c>
      <c r="X129" s="1100"/>
      <c r="Y129" s="1100"/>
      <c r="Z129" s="1101"/>
      <c r="AA129" s="987">
        <v>9830401</v>
      </c>
      <c r="AB129" s="988"/>
      <c r="AC129" s="988"/>
      <c r="AD129" s="988"/>
      <c r="AE129" s="989"/>
      <c r="AF129" s="990">
        <v>10226446</v>
      </c>
      <c r="AG129" s="988"/>
      <c r="AH129" s="988"/>
      <c r="AI129" s="988"/>
      <c r="AJ129" s="989"/>
      <c r="AK129" s="990">
        <v>10620318</v>
      </c>
      <c r="AL129" s="988"/>
      <c r="AM129" s="988"/>
      <c r="AN129" s="988"/>
      <c r="AO129" s="989"/>
      <c r="AP129" s="1102"/>
      <c r="AQ129" s="1103"/>
      <c r="AR129" s="1103"/>
      <c r="AS129" s="1103"/>
      <c r="AT129" s="1104"/>
      <c r="AU129" s="229"/>
      <c r="AV129" s="229"/>
      <c r="AW129" s="229"/>
      <c r="AX129" s="1094" t="s">
        <v>504</v>
      </c>
      <c r="AY129" s="952"/>
      <c r="AZ129" s="952"/>
      <c r="BA129" s="952"/>
      <c r="BB129" s="952"/>
      <c r="BC129" s="952"/>
      <c r="BD129" s="952"/>
      <c r="BE129" s="953"/>
      <c r="BF129" s="1095" t="s">
        <v>485</v>
      </c>
      <c r="BG129" s="1096"/>
      <c r="BH129" s="1096"/>
      <c r="BI129" s="1096"/>
      <c r="BJ129" s="1096"/>
      <c r="BK129" s="1096"/>
      <c r="BL129" s="1097"/>
      <c r="BM129" s="1095">
        <v>18.239999999999998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506</v>
      </c>
      <c r="X130" s="1100"/>
      <c r="Y130" s="1100"/>
      <c r="Z130" s="1101"/>
      <c r="AA130" s="987">
        <v>2495474</v>
      </c>
      <c r="AB130" s="988"/>
      <c r="AC130" s="988"/>
      <c r="AD130" s="988"/>
      <c r="AE130" s="989"/>
      <c r="AF130" s="990">
        <v>2444696</v>
      </c>
      <c r="AG130" s="988"/>
      <c r="AH130" s="988"/>
      <c r="AI130" s="988"/>
      <c r="AJ130" s="989"/>
      <c r="AK130" s="990">
        <v>2457031</v>
      </c>
      <c r="AL130" s="988"/>
      <c r="AM130" s="988"/>
      <c r="AN130" s="988"/>
      <c r="AO130" s="989"/>
      <c r="AP130" s="1102"/>
      <c r="AQ130" s="1103"/>
      <c r="AR130" s="1103"/>
      <c r="AS130" s="1103"/>
      <c r="AT130" s="1104"/>
      <c r="AU130" s="229"/>
      <c r="AV130" s="229"/>
      <c r="AW130" s="229"/>
      <c r="AX130" s="1094" t="s">
        <v>507</v>
      </c>
      <c r="AY130" s="952"/>
      <c r="AZ130" s="952"/>
      <c r="BA130" s="952"/>
      <c r="BB130" s="952"/>
      <c r="BC130" s="952"/>
      <c r="BD130" s="952"/>
      <c r="BE130" s="953"/>
      <c r="BF130" s="1130">
        <v>12.7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508</v>
      </c>
      <c r="X131" s="1137"/>
      <c r="Y131" s="1137"/>
      <c r="Z131" s="1138"/>
      <c r="AA131" s="1033">
        <v>7334927</v>
      </c>
      <c r="AB131" s="1015"/>
      <c r="AC131" s="1015"/>
      <c r="AD131" s="1015"/>
      <c r="AE131" s="1016"/>
      <c r="AF131" s="1014">
        <v>7781750</v>
      </c>
      <c r="AG131" s="1015"/>
      <c r="AH131" s="1015"/>
      <c r="AI131" s="1015"/>
      <c r="AJ131" s="1016"/>
      <c r="AK131" s="1014">
        <v>8163287</v>
      </c>
      <c r="AL131" s="1015"/>
      <c r="AM131" s="1015"/>
      <c r="AN131" s="1015"/>
      <c r="AO131" s="1016"/>
      <c r="AP131" s="1139"/>
      <c r="AQ131" s="1140"/>
      <c r="AR131" s="1140"/>
      <c r="AS131" s="1140"/>
      <c r="AT131" s="1141"/>
      <c r="AU131" s="229"/>
      <c r="AV131" s="229"/>
      <c r="AW131" s="229"/>
      <c r="AX131" s="1112" t="s">
        <v>509</v>
      </c>
      <c r="AY131" s="755"/>
      <c r="AZ131" s="755"/>
      <c r="BA131" s="755"/>
      <c r="BB131" s="755"/>
      <c r="BC131" s="755"/>
      <c r="BD131" s="755"/>
      <c r="BE131" s="1065"/>
      <c r="BF131" s="1113" t="s">
        <v>485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13.43379423</v>
      </c>
      <c r="AB132" s="1126"/>
      <c r="AC132" s="1126"/>
      <c r="AD132" s="1126"/>
      <c r="AE132" s="1127"/>
      <c r="AF132" s="1128">
        <v>11.881466250000001</v>
      </c>
      <c r="AG132" s="1126"/>
      <c r="AH132" s="1126"/>
      <c r="AI132" s="1126"/>
      <c r="AJ132" s="1127"/>
      <c r="AK132" s="1128">
        <v>13.073238760000001</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13.4</v>
      </c>
      <c r="AB133" s="1109"/>
      <c r="AC133" s="1109"/>
      <c r="AD133" s="1109"/>
      <c r="AE133" s="1110"/>
      <c r="AF133" s="1108">
        <v>13</v>
      </c>
      <c r="AG133" s="1109"/>
      <c r="AH133" s="1109"/>
      <c r="AI133" s="1109"/>
      <c r="AJ133" s="1110"/>
      <c r="AK133" s="1108">
        <v>12.7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kNkJFfngsnFu4pyczGaVuqYPGhOP/3bTmfMgPGmqEpePrtvLYJA7zBnhYYAEMtgyYm8LzPaPD7eV35REj1Q==" saltValue="rzNbbVK6b7d3rWjD4Lu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5GKGQAM+F3dlOoPRnTEs9G96gd9j61gnSwi/5FNgI6UTMs4n1frMRu6JiaLe1iHJPJyfPc87M3OhB68Iw==" saltValue="HjLapW8DUTkAbfy0Q4erw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521</v>
      </c>
      <c r="AL9" s="1146"/>
      <c r="AM9" s="1146"/>
      <c r="AN9" s="1147"/>
      <c r="AO9" s="277">
        <v>2975046</v>
      </c>
      <c r="AP9" s="277">
        <v>114827</v>
      </c>
      <c r="AQ9" s="278">
        <v>98263</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522</v>
      </c>
      <c r="AL10" s="1146"/>
      <c r="AM10" s="1146"/>
      <c r="AN10" s="1147"/>
      <c r="AO10" s="280">
        <v>65336</v>
      </c>
      <c r="AP10" s="280">
        <v>2522</v>
      </c>
      <c r="AQ10" s="281">
        <v>12429</v>
      </c>
      <c r="AR10" s="282">
        <v>-79.7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523</v>
      </c>
      <c r="AL11" s="1146"/>
      <c r="AM11" s="1146"/>
      <c r="AN11" s="1147"/>
      <c r="AO11" s="280" t="s">
        <v>524</v>
      </c>
      <c r="AP11" s="280" t="s">
        <v>524</v>
      </c>
      <c r="AQ11" s="281">
        <v>678</v>
      </c>
      <c r="AR11" s="282" t="s">
        <v>524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525</v>
      </c>
      <c r="AL12" s="1146"/>
      <c r="AM12" s="1146"/>
      <c r="AN12" s="1147"/>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526</v>
      </c>
      <c r="AL13" s="1146"/>
      <c r="AM13" s="1146"/>
      <c r="AN13" s="1147"/>
      <c r="AO13" s="280">
        <v>206521</v>
      </c>
      <c r="AP13" s="280">
        <v>7971</v>
      </c>
      <c r="AQ13" s="281">
        <v>4600</v>
      </c>
      <c r="AR13" s="282">
        <v>73.3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527</v>
      </c>
      <c r="AL14" s="1146"/>
      <c r="AM14" s="1146"/>
      <c r="AN14" s="1147"/>
      <c r="AO14" s="280">
        <v>70834</v>
      </c>
      <c r="AP14" s="280">
        <v>2734</v>
      </c>
      <c r="AQ14" s="281">
        <v>1617</v>
      </c>
      <c r="AR14" s="282">
        <v>69.099999999999994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528</v>
      </c>
      <c r="AL15" s="1149"/>
      <c r="AM15" s="1149"/>
      <c r="AN15" s="1150"/>
      <c r="AO15" s="280">
        <v>-208970</v>
      </c>
      <c r="AP15" s="280">
        <v>-8066</v>
      </c>
      <c r="AQ15" s="281">
        <v>-7563</v>
      </c>
      <c r="AR15" s="282">
        <v>6.7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3108767</v>
      </c>
      <c r="AP16" s="280">
        <v>119988</v>
      </c>
      <c r="AQ16" s="281">
        <v>110025</v>
      </c>
      <c r="AR16" s="282">
        <v>9.1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533</v>
      </c>
      <c r="AL21" s="1152"/>
      <c r="AM21" s="1152"/>
      <c r="AN21" s="1153"/>
      <c r="AO21" s="293">
        <v>12.08</v>
      </c>
      <c r="AP21" s="294">
        <v>10.27</v>
      </c>
      <c r="AQ21" s="295">
        <v>1.81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534</v>
      </c>
      <c r="AL22" s="1152"/>
      <c r="AM22" s="1152"/>
      <c r="AN22" s="1153"/>
      <c r="AO22" s="298">
        <v>96.3</v>
      </c>
      <c r="AP22" s="299">
        <v>97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538</v>
      </c>
      <c r="AL32" s="1160"/>
      <c r="AM32" s="1160"/>
      <c r="AN32" s="1161"/>
      <c r="AO32" s="308">
        <v>2484727</v>
      </c>
      <c r="AP32" s="308">
        <v>95902</v>
      </c>
      <c r="AQ32" s="309">
        <v>76686</v>
      </c>
      <c r="AR32" s="310">
        <v>25.1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539</v>
      </c>
      <c r="AL33" s="1160"/>
      <c r="AM33" s="1160"/>
      <c r="AN33" s="1161"/>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540</v>
      </c>
      <c r="AL34" s="1160"/>
      <c r="AM34" s="1160"/>
      <c r="AN34" s="1161"/>
      <c r="AO34" s="308" t="s">
        <v>524</v>
      </c>
      <c r="AP34" s="308" t="s">
        <v>524</v>
      </c>
      <c r="AQ34" s="309" t="s">
        <v>524</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541</v>
      </c>
      <c r="AL35" s="1160"/>
      <c r="AM35" s="1160"/>
      <c r="AN35" s="1161"/>
      <c r="AO35" s="308">
        <v>1015339</v>
      </c>
      <c r="AP35" s="308">
        <v>39189</v>
      </c>
      <c r="AQ35" s="309">
        <v>25914</v>
      </c>
      <c r="AR35" s="310">
        <v>51.2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542</v>
      </c>
      <c r="AL36" s="1160"/>
      <c r="AM36" s="1160"/>
      <c r="AN36" s="1161"/>
      <c r="AO36" s="308">
        <v>28493</v>
      </c>
      <c r="AP36" s="308">
        <v>1100</v>
      </c>
      <c r="AQ36" s="309">
        <v>1693</v>
      </c>
      <c r="AR36" s="310">
        <v>-35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543</v>
      </c>
      <c r="AL37" s="1160"/>
      <c r="AM37" s="1160"/>
      <c r="AN37" s="1161"/>
      <c r="AO37" s="308" t="s">
        <v>524</v>
      </c>
      <c r="AP37" s="308" t="s">
        <v>524</v>
      </c>
      <c r="AQ37" s="309">
        <v>927</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544</v>
      </c>
      <c r="AL38" s="1163"/>
      <c r="AM38" s="1163"/>
      <c r="AN38" s="1164"/>
      <c r="AO38" s="311" t="s">
        <v>524</v>
      </c>
      <c r="AP38" s="311" t="s">
        <v>524</v>
      </c>
      <c r="AQ38" s="312">
        <v>3</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545</v>
      </c>
      <c r="AL39" s="1163"/>
      <c r="AM39" s="1163"/>
      <c r="AN39" s="1164"/>
      <c r="AO39" s="308">
        <v>-4322</v>
      </c>
      <c r="AP39" s="308">
        <v>-167</v>
      </c>
      <c r="AQ39" s="309">
        <v>-3779</v>
      </c>
      <c r="AR39" s="310">
        <v>-95.6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546</v>
      </c>
      <c r="AL40" s="1160"/>
      <c r="AM40" s="1160"/>
      <c r="AN40" s="1161"/>
      <c r="AO40" s="308">
        <v>-2457031</v>
      </c>
      <c r="AP40" s="308">
        <v>-94833</v>
      </c>
      <c r="AQ40" s="309">
        <v>-69862</v>
      </c>
      <c r="AR40" s="310">
        <v>35.700000000000003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1067206</v>
      </c>
      <c r="AP41" s="308">
        <v>41191</v>
      </c>
      <c r="AQ41" s="309">
        <v>31581</v>
      </c>
      <c r="AR41" s="310">
        <v>30.4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516</v>
      </c>
      <c r="AN49" s="1156" t="s">
        <v>550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1272832</v>
      </c>
      <c r="AN51" s="330">
        <v>47284</v>
      </c>
      <c r="AO51" s="331">
        <v>-49.3</v>
      </c>
      <c r="AP51" s="332">
        <v>65052</v>
      </c>
      <c r="AQ51" s="333">
        <v>-23.5</v>
      </c>
      <c r="AR51" s="334">
        <v>-25.8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537539</v>
      </c>
      <c r="AN52" s="338">
        <v>19969</v>
      </c>
      <c r="AO52" s="339">
        <v>-52.7</v>
      </c>
      <c r="AP52" s="340">
        <v>37035</v>
      </c>
      <c r="AQ52" s="341">
        <v>-18.3</v>
      </c>
      <c r="AR52" s="342">
        <v>-34.4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968379</v>
      </c>
      <c r="AN53" s="330">
        <v>36419</v>
      </c>
      <c r="AO53" s="331">
        <v>-23</v>
      </c>
      <c r="AP53" s="332">
        <v>66364</v>
      </c>
      <c r="AQ53" s="333">
        <v>2</v>
      </c>
      <c r="AR53" s="334">
        <v>-25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599474</v>
      </c>
      <c r="AN54" s="338">
        <v>22545</v>
      </c>
      <c r="AO54" s="339">
        <v>12.9</v>
      </c>
      <c r="AP54" s="340">
        <v>24935</v>
      </c>
      <c r="AQ54" s="341">
        <v>-32.700000000000003</v>
      </c>
      <c r="AR54" s="342">
        <v>45.6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1372448</v>
      </c>
      <c r="AN55" s="330">
        <v>52135</v>
      </c>
      <c r="AO55" s="331">
        <v>43.2</v>
      </c>
      <c r="AP55" s="332">
        <v>68548</v>
      </c>
      <c r="AQ55" s="333">
        <v>3.3</v>
      </c>
      <c r="AR55" s="334">
        <v>39.9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743458</v>
      </c>
      <c r="AN56" s="338">
        <v>28242</v>
      </c>
      <c r="AO56" s="339">
        <v>25.3</v>
      </c>
      <c r="AP56" s="340">
        <v>31673</v>
      </c>
      <c r="AQ56" s="341">
        <v>27</v>
      </c>
      <c r="AR56" s="342">
        <v>-1.7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2776962</v>
      </c>
      <c r="AN57" s="330">
        <v>106381</v>
      </c>
      <c r="AO57" s="331">
        <v>104</v>
      </c>
      <c r="AP57" s="332">
        <v>78575</v>
      </c>
      <c r="AQ57" s="333">
        <v>14.6</v>
      </c>
      <c r="AR57" s="334">
        <v>89.4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2086938</v>
      </c>
      <c r="AN58" s="338">
        <v>79947</v>
      </c>
      <c r="AO58" s="339">
        <v>183.1</v>
      </c>
      <c r="AP58" s="340">
        <v>41766</v>
      </c>
      <c r="AQ58" s="341">
        <v>31.9</v>
      </c>
      <c r="AR58" s="342">
        <v>151.19999999999999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1821356</v>
      </c>
      <c r="AN59" s="330">
        <v>70298</v>
      </c>
      <c r="AO59" s="331">
        <v>-33.9</v>
      </c>
      <c r="AP59" s="332">
        <v>61630</v>
      </c>
      <c r="AQ59" s="333">
        <v>-21.6</v>
      </c>
      <c r="AR59" s="334">
        <v>-12.3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1220888</v>
      </c>
      <c r="AN60" s="338">
        <v>47122</v>
      </c>
      <c r="AO60" s="339">
        <v>-41.1</v>
      </c>
      <c r="AP60" s="340">
        <v>28910</v>
      </c>
      <c r="AQ60" s="341">
        <v>-30.8</v>
      </c>
      <c r="AR60" s="342">
        <v>-10.3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1642395</v>
      </c>
      <c r="AN61" s="345">
        <v>62503</v>
      </c>
      <c r="AO61" s="346">
        <v>8.1999999999999993</v>
      </c>
      <c r="AP61" s="347">
        <v>68034</v>
      </c>
      <c r="AQ61" s="348">
        <v>-5</v>
      </c>
      <c r="AR61" s="334">
        <v>13.2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1037659</v>
      </c>
      <c r="AN62" s="338">
        <v>39565</v>
      </c>
      <c r="AO62" s="339">
        <v>25.5</v>
      </c>
      <c r="AP62" s="340">
        <v>32864</v>
      </c>
      <c r="AQ62" s="341">
        <v>-4.5999999999999996</v>
      </c>
      <c r="AR62" s="342">
        <v>30.1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7yNdYVJ8r/7TzA9BC4oYuC7hYHMMoLpDER/CiQyLqmlNEhM15eMCy65VSwMgjv7iiX8/TGCnMGxZ4PGPCwpBw==" saltValue="gfLuxlQfmfD/o80EAvBc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nC8BsCa3mrMPXJq6jeVQTpiEHYd1ieuEi66abChuJEiQedBoadiCl3cAXxVN5iBaZrlFyvNn9Bmt74huhyph9Q==" saltValue="kFk/RiR9E+fUkKBTcr4B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A2hJsnct/to0C80kvQy8iY6osJI3k6kAIy1xFZvlE3WPuevHqzz4P9gIQPyUwtAtOBi4pNhdKnh4ZNmD58LuTg==" saltValue="UpW87R43BuP4Qyx4TmcS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8" t="s">
        <v>3</v>
      </c>
      <c r="D47" s="1168"/>
      <c r="E47" s="1169"/>
      <c r="F47" s="11">
        <v>40.85</v>
      </c>
      <c r="G47" s="12">
        <v>41.37</v>
      </c>
      <c r="H47" s="12">
        <v>42.02</v>
      </c>
      <c r="I47" s="12">
        <v>40.44</v>
      </c>
      <c r="J47" s="13">
        <v>39</v>
      </c>
    </row>
    <row r="48" spans="2:10" ht="57.75" customHeight="1" x14ac:dyDescent="0.15">
      <c r="B48" s="14"/>
      <c r="C48" s="1170" t="s">
        <v>4</v>
      </c>
      <c r="D48" s="1170"/>
      <c r="E48" s="1171"/>
      <c r="F48" s="15">
        <v>3.52</v>
      </c>
      <c r="G48" s="16">
        <v>3.52</v>
      </c>
      <c r="H48" s="16">
        <v>3.71</v>
      </c>
      <c r="I48" s="16">
        <v>3.54</v>
      </c>
      <c r="J48" s="17">
        <v>4.45</v>
      </c>
    </row>
    <row r="49" spans="2:10" ht="57.75" customHeight="1" thickBot="1" x14ac:dyDescent="0.2">
      <c r="B49" s="18"/>
      <c r="C49" s="1172" t="s">
        <v>5</v>
      </c>
      <c r="D49" s="1172"/>
      <c r="E49" s="1173"/>
      <c r="F49" s="19">
        <v>0.3</v>
      </c>
      <c r="G49" s="20">
        <v>6.48</v>
      </c>
      <c r="H49" s="20">
        <v>4.76</v>
      </c>
      <c r="I49" s="20">
        <v>0.02</v>
      </c>
      <c r="J49" s="21">
        <v>1.0900000000000001</v>
      </c>
    </row>
    <row r="50" spans="2:10" x14ac:dyDescent="0.15"/>
  </sheetData>
  <sheetProtection algorithmName="SHA-512" hashValue="DR1UnB1KCgeVevNk/RuBh29Z4BdO/L89M+YVdAHL3K96R02RmVGAHuysOMxnuzx1V+G8j3mbNpSmUsRspZyPRA==" saltValue="AG4jq174igHxmlqzUn/s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2023-03-23T04:02:56Z</cp:lastPrinted>
  <dcterms:created xsi:type="dcterms:W3CDTF">2023-02-20T06:27:07Z</dcterms:created>
  <dcterms:modified xsi:type="dcterms:W3CDTF">2023-09-28T08:57:34Z</dcterms:modified>
  <cp:category/>
</cp:coreProperties>
</file>