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15360" windowHeight="7635" tabRatio="66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BW40" i="10" s="1"/>
  <c r="BW41" i="10" s="1"/>
  <c r="BW42" i="10" s="1"/>
  <c r="BW43" i="10" s="1"/>
  <c r="CO34" i="10"/>
</calcChain>
</file>

<file path=xl/sharedStrings.xml><?xml version="1.0" encoding="utf-8"?>
<sst xmlns="http://schemas.openxmlformats.org/spreadsheetml/2006/main" count="1225" uniqueCount="632">
  <si>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</si>
  <si>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</si>
  <si>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</si>
  <si>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</si>
  <si>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</si>
  <si>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</si>
  <si>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</si>
  <si>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</si>
  <si>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</si>
  <si>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</si>
  <si>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</si>
  <si>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</si>
  <si>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</si>
  <si>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</si>
  <si>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</si>
  <si>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</si>
  <si>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</si>
  <si>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</si>
  <si>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</si>
  <si>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</si>
  <si>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</si>
  <si>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</si>
  <si>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</si>
  <si>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</si>
  <si>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</si>
  <si>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</si>
  <si>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</si>
  <si>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</si>
  <si>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</si>
  <si>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</si>
  <si>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</si>
  <si>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</si>
  <si>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</si>
  <si>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</si>
  <si>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</si>
  <si>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</si>
  <si>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</si>
  <si>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</si>
  <si>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</si>
  <si>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</si>
  <si>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</si>
  <si>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</si>
  <si>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</si>
  <si>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</si>
  <si>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</si>
  <si>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</si>
  <si>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</si>
  <si>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</si>
  <si>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</si>
  <si>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</si>
  <si>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</si>
  <si>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</si>
  <si>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</si>
  <si>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</si>
  <si>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</si>
  <si>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</si>
  <si>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</si>
  <si>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</si>
  <si>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</si>
  <si>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</si>
  <si>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</si>
  <si>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</si>
  <si>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</si>
  <si>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</si>
  <si>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</si>
  <si>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</si>
  <si>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</si>
  <si>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</si>
  <si>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</si>
  <si>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</si>
  <si>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</si>
  <si>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</si>
  <si>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</si>
  <si>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</si>
  <si>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</si>
  <si>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</si>
  <si>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</si>
  <si>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</si>
  <si>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</si>
  <si>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</si>
  <si>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</si>
  <si>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</si>
  <si>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</si>
  <si>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</si>
  <si>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</si>
  <si>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</si>
  <si>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</si>
  <si>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</si>
  <si>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</si>
  <si>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</si>
  <si>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</si>
  <si>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</si>
  <si>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</si>
  <si>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</si>
  <si>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</si>
  <si>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</si>
  <si>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</si>
  <si>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</si>
  <si>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</si>
  <si>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</si>
  <si>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</si>
  <si>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</si>
  <si>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</si>
  <si>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</si>
  <si>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</si>
  <si>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</si>
  <si>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</si>
  <si>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</si>
  <si>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</si>
  <si>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</si>
  <si>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</si>
  <si>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</si>
  <si>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</si>
  <si>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</si>
  <si>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</si>
  <si>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</si>
  <si>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</si>
  <si>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</si>
  <si>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</si>
  <si>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</si>
  <si>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</si>
  <si>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</si>
  <si>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</si>
  <si>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</si>
  <si>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</si>
  <si>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</si>
  <si>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</si>
  <si>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</si>
  <si>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</si>
  <si>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</si>
  <si>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</si>
  <si>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</si>
  <si>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</si>
  <si>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</si>
  <si>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</si>
  <si>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</si>
  <si>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</si>
  <si>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</si>
  <si>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</si>
  <si>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</si>
  <si>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</si>
  <si>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</si>
  <si>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</si>
  <si>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</si>
  <si>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</si>
  <si>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</si>
  <si>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</si>
  <si>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</si>
  <si>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</si>
  <si>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</si>
  <si>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</si>
  <si>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</si>
  <si>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</si>
  <si>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</si>
  <si>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</si>
  <si>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</si>
  <si>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</si>
  <si>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</si>
  <si>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</si>
  <si>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</si>
  <si>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</si>
  <si>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</si>
  <si>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</si>
  <si>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</si>
  <si>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</si>
  <si>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</si>
  <si>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</si>
  <si>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</si>
  <si>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</si>
  <si>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</si>
  <si>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</si>
  <si>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</si>
  <si>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</si>
  <si>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</si>
  <si>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</si>
  <si>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</si>
  <si>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</si>
  <si>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</si>
  <si>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</si>
  <si>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</si>
  <si>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</si>
  <si>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</si>
  <si>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</si>
  <si>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</si>
  <si>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</si>
  <si>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</si>
  <si>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</si>
  <si>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</si>
  <si>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</si>
  <si>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</si>
  <si>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</si>
  <si>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</si>
  <si>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</si>
  <si>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</si>
  <si>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</si>
  <si>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</si>
  <si>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</si>
  <si>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</si>
  <si>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</si>
  <si>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</si>
  <si>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</si>
  <si>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</si>
  <si>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</si>
  <si>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</si>
  <si>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</si>
  <si>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</si>
  <si>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</si>
  <si>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</si>
  <si>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</si>
  <si>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</si>
  <si>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</si>
  <si>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</si>
  <si>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</si>
  <si>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</si>
  <si>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</si>
  <si>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</si>
  <si>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和歌山県太地町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</si>
  <si>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</si>
  <si>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</si>
  <si>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</si>
  <si>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</si>
  <si>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</si>
  <si>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</si>
  <si>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</si>
  <si>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</si>
  <si>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</si>
  <si>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</si>
  <si>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</si>
  <si>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</si>
  <si>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</si>
  <si>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</si>
  <si>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</si>
  <si>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</si>
  <si>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</si>
  <si>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</si>
  <si>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</si>
  <si>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</si>
  <si>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</si>
  <si>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</si>
  <si>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</si>
  <si>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</si>
  <si>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</si>
  <si>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</si>
  <si>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</si>
  <si>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</si>
  <si>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</si>
  <si>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</si>
  <si>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</si>
  <si>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</si>
  <si>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</si>
  <si>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</si>
  <si>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</si>
  <si>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</si>
  <si>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</si>
  <si>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</si>
  <si>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</si>
  <si>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</si>
  <si>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</si>
  <si>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</si>
  <si>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</si>
  <si>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</si>
  <si>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</si>
  <si>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</si>
  <si>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</si>
  <si>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</si>
  <si>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</si>
  <si>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</si>
  <si>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</si>
  <si>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</si>
  <si>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</si>
  <si>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</si>
  <si>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</si>
  <si>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</si>
  <si>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</si>
  <si>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</si>
  <si>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</si>
  <si>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</si>
  <si>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</si>
  <si>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</si>
  <si>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</si>
  <si>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</si>
  <si>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</si>
  <si>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</si>
  <si>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</si>
  <si>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</si>
  <si>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</si>
  <si>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</si>
  <si>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</si>
  <si>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</si>
  <si>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</si>
  <si>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</si>
  <si>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</si>
  <si>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</si>
  <si>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</si>
  <si>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</si>
  <si>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</si>
  <si>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</si>
  <si>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</si>
  <si>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</si>
  <si>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</si>
  <si>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</si>
  <si>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</si>
  <si>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</si>
  <si>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</si>
  <si>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</si>
  <si>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</si>
  <si>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</si>
  <si>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</si>
  <si>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</si>
  <si>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</si>
  <si>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</si>
  <si>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</si>
  <si>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</si>
  <si>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</si>
  <si>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</si>
  <si>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</si>
  <si>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</si>
  <si>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</si>
  <si>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</si>
  <si>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</si>
  <si>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</si>
  <si>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</si>
  <si>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</si>
  <si>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</si>
  <si>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</si>
  <si>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</si>
  <si>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</si>
  <si>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</si>
  <si>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</si>
  <si>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</si>
  <si>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</si>
  <si>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</si>
  <si>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</si>
  <si>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</si>
  <si>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</si>
  <si>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</si>
  <si>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</si>
  <si>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</si>
  <si>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</si>
  <si>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</si>
  <si>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</si>
  <si>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観光施設</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</si>
  <si>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</si>
  <si>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</si>
  <si>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</si>
  <si>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</si>
  <si>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</si>
  <si>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</si>
  <si>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</si>
  <si>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</si>
  <si>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</si>
  <si>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</si>
  <si>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</si>
  <si>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</si>
  <si>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</si>
  <si>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</si>
  <si>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</si>
  <si>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</si>
  <si>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</si>
  <si>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</si>
  <si>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</si>
  <si>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</si>
  <si>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</si>
  <si>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</si>
  <si>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</si>
  <si>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</si>
  <si>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</si>
  <si>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</si>
  <si>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</si>
  <si>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</si>
  <si>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</si>
  <si>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和歌山県太地町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</si>
  <si>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</si>
  <si>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</si>
  <si>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</si>
  <si>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</si>
  <si>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</si>
  <si>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</si>
  <si>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</si>
  <si>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</si>
  <si>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</si>
  <si>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</si>
  <si>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</si>
  <si>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</si>
  <si>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</si>
  <si>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</si>
  <si>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</si>
  <si>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</si>
  <si>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</si>
  <si>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</si>
  <si>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</si>
  <si>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</si>
  <si>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</si>
  <si>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</si>
  <si>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</si>
  <si>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</si>
  <si>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</si>
  <si>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</si>
  <si>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</si>
  <si>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</si>
  <si>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</si>
  <si>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</si>
  <si>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</si>
  <si>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</si>
  <si>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</si>
  <si>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</si>
  <si>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</si>
  <si>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</si>
  <si>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</si>
  <si>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t>
    <phoneticPr fontId="5"/>
  </si>
  <si>
    <t>法適用企業</t>
    <phoneticPr fontId="5"/>
  </si>
  <si>
    <t>都市計画公共下水道事業</t>
    <phoneticPr fontId="5"/>
  </si>
  <si>
    <t>法非適用企業</t>
    <phoneticPr fontId="5"/>
  </si>
  <si>
    <t>くじらの博物館事業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</si>
  <si>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</si>
  <si>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</si>
  <si>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</si>
  <si>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</si>
  <si>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</si>
  <si>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</si>
  <si>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</si>
  <si>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</si>
  <si>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</si>
  <si>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</si>
  <si>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</si>
  <si>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</si>
  <si>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</si>
  <si>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</si>
  <si>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</si>
  <si>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</si>
  <si>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</si>
  <si>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</si>
  <si>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</si>
  <si>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</si>
  <si>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</si>
  <si>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</si>
  <si>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</si>
  <si>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</si>
  <si>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</si>
  <si>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</si>
  <si>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</si>
  <si>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</si>
  <si>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</si>
  <si>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</si>
  <si>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</si>
  <si>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</si>
  <si>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</si>
  <si>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</si>
  <si>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</si>
  <si>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</si>
  <si>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</si>
  <si>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</si>
  <si>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</si>
  <si>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</si>
  <si>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</si>
  <si>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</si>
  <si>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</si>
  <si>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</si>
  <si>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</si>
  <si>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</si>
  <si>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</si>
  <si>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</si>
  <si>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</si>
  <si>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</si>
  <si>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</si>
  <si>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</si>
  <si>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</si>
  <si>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</si>
  <si>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</si>
  <si>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</si>
  <si>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</si>
  <si>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</si>
  <si>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</si>
  <si>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</si>
  <si>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</si>
  <si>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</si>
  <si>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</si>
  <si>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</si>
  <si>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</si>
  <si>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</si>
  <si>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都市計画公共下水道事業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</si>
  <si>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</si>
  <si>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</si>
  <si>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くじらの博物館事業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</si>
  <si>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</si>
  <si>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</si>
  <si>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</si>
  <si>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</si>
  <si>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</si>
  <si>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</si>
  <si>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</si>
  <si>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</si>
  <si>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</si>
  <si>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</si>
  <si>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</si>
  <si>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</si>
  <si>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</si>
  <si>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</si>
  <si>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</si>
  <si>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</si>
  <si>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</si>
  <si>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</si>
  <si>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</si>
  <si>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</si>
  <si>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</si>
  <si>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</si>
  <si>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</si>
  <si>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</si>
  <si>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</si>
  <si>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</si>
  <si>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</si>
  <si>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</si>
  <si>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</si>
  <si>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</si>
  <si>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</si>
  <si>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</si>
  <si>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</si>
  <si>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</si>
  <si>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</si>
  <si>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</si>
  <si>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</si>
  <si>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</si>
  <si>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</si>
  <si>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</si>
  <si>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</si>
  <si>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</si>
  <si>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</si>
  <si>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</si>
  <si>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</si>
  <si>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</si>
  <si>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</si>
  <si>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</si>
  <si>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</si>
  <si>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</si>
  <si>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</si>
  <si>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</si>
  <si>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</si>
  <si>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</si>
  <si>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</si>
  <si>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</si>
  <si>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</si>
  <si>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</si>
  <si>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</si>
  <si>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</si>
  <si>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</si>
  <si>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</si>
  <si>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</si>
  <si>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</si>
  <si>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</si>
  <si>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</si>
  <si>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</si>
  <si>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</si>
  <si>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</si>
  <si>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</si>
  <si>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</si>
  <si>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</si>
  <si>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</si>
  <si>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</si>
  <si>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</si>
  <si>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</si>
  <si>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</si>
  <si>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</si>
  <si>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</si>
  <si>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</si>
  <si>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</si>
  <si>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</si>
  <si>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</si>
  <si>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</si>
  <si>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</si>
  <si>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</si>
  <si>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</si>
  <si>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</si>
  <si>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</si>
  <si>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</si>
  <si>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</si>
  <si>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</si>
  <si>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</si>
  <si>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4.82</t>
  </si>
  <si>
    <t>▲ 3.68</t>
  </si>
  <si>
    <t>▲ 3.52</t>
  </si>
  <si>
    <t>水道事業</t>
  </si>
  <si>
    <t>一般会計</t>
  </si>
  <si>
    <t>くじらの博物館事業</t>
  </si>
  <si>
    <t>介護保険事業</t>
  </si>
  <si>
    <t>国民健康保険事業</t>
  </si>
  <si>
    <t>都市計画公共下水道事業</t>
  </si>
  <si>
    <t>後期高齢者医療事業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</si>
  <si>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</si>
  <si>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</si>
  <si>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</si>
  <si>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</si>
  <si>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</si>
  <si>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</si>
  <si>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</si>
  <si>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</si>
  <si>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塵芥処理施設建設資金基金</t>
    <rPh sb="0" eb="2">
      <t>ジンカイ</t>
    </rPh>
    <rPh sb="2" eb="4">
      <t>ショリ</t>
    </rPh>
    <rPh sb="4" eb="6">
      <t>シセツ</t>
    </rPh>
    <rPh sb="6" eb="8">
      <t>ケンセツ</t>
    </rPh>
    <rPh sb="8" eb="10">
      <t>シキン</t>
    </rPh>
    <rPh sb="10" eb="12">
      <t>キキン</t>
    </rPh>
    <phoneticPr fontId="5"/>
  </si>
  <si>
    <t>地域福祉基金</t>
    <rPh sb="0" eb="2">
      <t>チイキ</t>
    </rPh>
    <rPh sb="2" eb="4">
      <t>フクシ</t>
    </rPh>
    <rPh sb="4" eb="6">
      <t>キキン</t>
    </rPh>
    <phoneticPr fontId="5"/>
  </si>
  <si>
    <t>福祉基金</t>
    <rPh sb="0" eb="2">
      <t>フクシ</t>
    </rPh>
    <rPh sb="2" eb="4">
      <t>キキン</t>
    </rPh>
    <phoneticPr fontId="5"/>
  </si>
  <si>
    <t>石垣記念館運営基金</t>
    <rPh sb="0" eb="2">
      <t>イシガキ</t>
    </rPh>
    <rPh sb="2" eb="5">
      <t>キネンカン</t>
    </rPh>
    <rPh sb="5" eb="7">
      <t>ウンエイ</t>
    </rPh>
    <rPh sb="7" eb="9">
      <t>キキン</t>
    </rPh>
    <phoneticPr fontId="5"/>
  </si>
  <si>
    <t>ふるさと創生基金</t>
    <rPh sb="4" eb="6">
      <t>ソウセイ</t>
    </rPh>
    <rPh sb="6" eb="8">
      <t>キキン</t>
    </rPh>
    <phoneticPr fontId="5"/>
  </si>
  <si>
    <t>和歌山県市町村総合事務組合</t>
    <rPh sb="0" eb="4">
      <t>ワカヤマケン</t>
    </rPh>
    <rPh sb="4" eb="7">
      <t>シチョウソン</t>
    </rPh>
    <rPh sb="7" eb="9">
      <t>ソウゴウ</t>
    </rPh>
    <rPh sb="9" eb="11">
      <t>ジム</t>
    </rPh>
    <rPh sb="11" eb="12">
      <t>ク</t>
    </rPh>
    <rPh sb="12" eb="13">
      <t>ア</t>
    </rPh>
    <phoneticPr fontId="5"/>
  </si>
  <si>
    <t>紀南学園事務組合</t>
    <rPh sb="0" eb="2">
      <t>キナン</t>
    </rPh>
    <rPh sb="2" eb="4">
      <t>ガクエン</t>
    </rPh>
    <rPh sb="4" eb="6">
      <t>ジム</t>
    </rPh>
    <rPh sb="6" eb="7">
      <t>ク</t>
    </rPh>
    <rPh sb="7" eb="8">
      <t>ア</t>
    </rPh>
    <phoneticPr fontId="5"/>
  </si>
  <si>
    <t>東牟婁郡町村新宮市老人福祉施設事務組合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phoneticPr fontId="5"/>
  </si>
  <si>
    <t>東牟婁郡町村新宮市老人福祉施設事務組合（公営企業会計）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コウエイ</t>
    </rPh>
    <rPh sb="22" eb="24">
      <t>キギョウ</t>
    </rPh>
    <rPh sb="24" eb="26">
      <t>カイケイ</t>
    </rPh>
    <phoneticPr fontId="5"/>
  </si>
  <si>
    <t>那智勝浦町太地町環境衛生施設一部事務組合</t>
    <rPh sb="0" eb="4">
      <t>ナチカツウラ</t>
    </rPh>
    <rPh sb="4" eb="5">
      <t>マチ</t>
    </rPh>
    <rPh sb="5" eb="7">
      <t>タイジ</t>
    </rPh>
    <rPh sb="7" eb="8">
      <t>チョウ</t>
    </rPh>
    <rPh sb="8" eb="10">
      <t>カンキョウ</t>
    </rPh>
    <rPh sb="10" eb="12">
      <t>エイセイ</t>
    </rPh>
    <rPh sb="12" eb="14">
      <t>シセツ</t>
    </rPh>
    <rPh sb="14" eb="16">
      <t>イチブ</t>
    </rPh>
    <rPh sb="16" eb="18">
      <t>ジム</t>
    </rPh>
    <rPh sb="18" eb="20">
      <t>クミアイ</t>
    </rPh>
    <phoneticPr fontId="5"/>
  </si>
  <si>
    <t>新宮周辺広域市町村圏事務組合</t>
    <rPh sb="0" eb="2">
      <t>シングウ</t>
    </rPh>
    <rPh sb="2" eb="4">
      <t>シュウヘン</t>
    </rPh>
    <rPh sb="4" eb="6">
      <t>コウイキ</t>
    </rPh>
    <rPh sb="6" eb="9">
      <t>シチョウソン</t>
    </rPh>
    <rPh sb="9" eb="10">
      <t>ケン</t>
    </rPh>
    <rPh sb="10" eb="12">
      <t>ジム</t>
    </rPh>
    <rPh sb="12" eb="13">
      <t>ク</t>
    </rPh>
    <rPh sb="13" eb="14">
      <t>ア</t>
    </rPh>
    <phoneticPr fontId="5"/>
  </si>
  <si>
    <t>新宮周辺広域市町村圏事務組合（公営企業会計）</t>
    <rPh sb="0" eb="2">
      <t>シングウ</t>
    </rPh>
    <rPh sb="2" eb="4">
      <t>シュウヘン</t>
    </rPh>
    <rPh sb="4" eb="6">
      <t>コウイキ</t>
    </rPh>
    <rPh sb="6" eb="9">
      <t>シチョウソン</t>
    </rPh>
    <rPh sb="9" eb="10">
      <t>ケン</t>
    </rPh>
    <rPh sb="10" eb="12">
      <t>ジム</t>
    </rPh>
    <rPh sb="12" eb="13">
      <t>ク</t>
    </rPh>
    <rPh sb="13" eb="14">
      <t>ア</t>
    </rPh>
    <rPh sb="15" eb="17">
      <t>コウエイ</t>
    </rPh>
    <rPh sb="17" eb="19">
      <t>キギョウ</t>
    </rPh>
    <rPh sb="19" eb="21">
      <t>カイケイ</t>
    </rPh>
    <phoneticPr fontId="5"/>
  </si>
  <si>
    <t>和歌山地方税回収機構</t>
    <rPh sb="0" eb="3">
      <t>ワカヤマ</t>
    </rPh>
    <rPh sb="3" eb="6">
      <t>チホウゼイ</t>
    </rPh>
    <rPh sb="6" eb="8">
      <t>カイシュウ</t>
    </rPh>
    <rPh sb="8" eb="10">
      <t>キコウ</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</si>
  <si>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</si>
  <si>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</si>
  <si>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紀南環境広域施設組合</t>
    <rPh sb="0" eb="2">
      <t>キナン</t>
    </rPh>
    <rPh sb="2" eb="4">
      <t>カンキョウ</t>
    </rPh>
    <rPh sb="4" eb="6">
      <t>コウイキ</t>
    </rPh>
    <rPh sb="6" eb="8">
      <t>シセツ</t>
    </rPh>
    <rPh sb="8" eb="9">
      <t>ク</t>
    </rPh>
    <rPh sb="9" eb="10">
      <t>ア</t>
    </rPh>
    <phoneticPr fontId="5"/>
  </si>
  <si>
    <t>紀南環境衛生施設事務組合</t>
    <rPh sb="0" eb="2">
      <t>キナン</t>
    </rPh>
    <rPh sb="2" eb="4">
      <t>カンキョウ</t>
    </rPh>
    <rPh sb="4" eb="6">
      <t>エイセイ</t>
    </rPh>
    <rPh sb="6" eb="8">
      <t>シセツ</t>
    </rPh>
    <rPh sb="8" eb="10">
      <t>ジム</t>
    </rPh>
    <rPh sb="10" eb="12">
      <t>クミアイ</t>
    </rPh>
    <phoneticPr fontId="2"/>
  </si>
  <si>
    <t>太地町開発公社</t>
    <rPh sb="0" eb="3">
      <t>タイジチョウ</t>
    </rPh>
    <rPh sb="3" eb="5">
      <t>カイハツ</t>
    </rPh>
    <rPh sb="5" eb="7">
      <t>コウシャ</t>
    </rPh>
    <phoneticPr fontId="2"/>
  </si>
  <si>
    <t>-</t>
    <phoneticPr fontId="2"/>
  </si>
  <si>
    <t>-</t>
    <phoneticPr fontId="2"/>
  </si>
  <si>
    <t>-</t>
    <phoneticPr fontId="2"/>
  </si>
  <si>
    <t>-</t>
    <phoneticPr fontId="2"/>
  </si>
  <si>
    <t>-</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</si>
  <si>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</si>
  <si>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</si>
  <si>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</si>
  <si>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</si>
  <si>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</si>
  <si>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のうち、大半を「一般会計等に係る地方債の現在高」が占めている。道路新設等の大型事業の実施に伴う起債にはじまり、平成25年度以降、地方債残高の上昇が顕著である。今後数年間はまちづくりのための投資的事業を積極的に行うため、さらなる増額が見込まれる。ただし、起債に際しては財政措置率の高いものを選択しているため、基準財政需要額算入額が増加する。平成30年度までは充当可能財源等が将来負担額を上回っていたが、昨年度において、はじめて将来負担比率が数値化された。今後も、地方債を活用する方針であるため、将来負担比率は更に上昇する。令和3年度は「駅舎防災複合施設」の建設に係る地方債の借入れにより将来負担比率が上昇するとともに、当施設の完成により固定資産減価償却率が低下した。新規の投資的事業の実施にあたっては、既存の公共施設の維持コストとのバランスを配慮し推進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</si>
  <si>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</si>
  <si>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</si>
  <si>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</si>
  <si>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</si>
  <si>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</si>
  <si>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</si>
  <si>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近年減少傾向を示していたが、平成22年度以降まちづくりのための投資的事業のため過疎債を中心に多額の借入れを行っており、平成29年度以降の元金償還額が大幅に増加している。今後、実質公債費比率は上昇が続く見込みである。また、「公営企業に要する経費の財源とする地方債の償還に充てたと認められる繰入金」について、国民宿舎事業は会計の廃止により平成26年度で償還が完了しており、下水道事業においては、近年借入れ少ないことから償還額が減少しているが、下水道施設の更新時期を迎えつつあるため新たな起債が必要になる。和3年度は「駅舎防災複合施設」の建設に係る地方債の借入れにより将来負担比率とともに実質公債費比率が上昇した。将来負担比率については先述のとおり、主に地方債の借入れにより今後の上昇が見込まれるため、新規事業の実施については慎重に判断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</si>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</sst>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8"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ACF9-49C6-9AAE-8DC430103C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303600</c:v>
                </c:pt>
                <c:pt idx="1">
                  <c:v>131350</c:v>
                </c:pt>
                <c:pt idx="2">
                  <c:v>264289</c:v>
                </c:pt>
                <c:pt idx="3">
                  <c:v>309067</c:v>
                </c:pt>
                <c:pt idx="4">
                  <c:v>272088</c:v>
                </c:pt>
              </c:numCache>
            </c:numRef>
          </c:val>
          <c:smooth val="0"/>
          <c:extLst>
            <c:ext xmlns:c16="http://schemas.microsoft.com/office/drawing/2014/chart" uri="{C3380CC4-5D6E-409C-BE32-E72D297353CC}">
              <c16:uniqueId val="{00000001-ACF9-49C6-9AAE-8DC430103CBF}"/>
            </c:ext>
          </c:extLst>
        </c:ser>
        <c:dLbls>
          <c:showLegendKey val="0"/>
          <c:showVal val="0"/>
          <c:showCatName val="0"/>
          <c:showSerName val="0"/>
          <c:showPercent val="0"/>
          <c:showBubbleSize val="0"/>
        </c:dLbls>
        <c:marker val="1"/>
        <c:smooth val="0"/>
        <c:axId val="354893968"/>
        <c:axId val="354894352"/>
      </c:lineChart>
      <c:catAx>
        <c:axId val="354893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4894352"/>
        <c:crosses val="autoZero"/>
        <c:auto val="1"/>
        <c:lblAlgn val="ctr"/>
        <c:lblOffset val="100"/>
        <c:tickLblSkip val="1"/>
        <c:tickMarkSkip val="1"/>
        <c:noMultiLvlLbl val="0"/>
      </c:catAx>
      <c:valAx>
        <c:axId val="35489435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4893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6.85</c:v>
                </c:pt>
                <c:pt idx="1">
                  <c:v>6.32</c:v>
                </c:pt>
                <c:pt idx="2">
                  <c:v>6.08</c:v>
                </c:pt>
                <c:pt idx="3">
                  <c:v>8.52</c:v>
                </c:pt>
                <c:pt idx="4">
                  <c:v>7.91</c:v>
                </c:pt>
              </c:numCache>
            </c:numRef>
          </c:val>
          <c:extLst>
            <c:ext xmlns:c16="http://schemas.microsoft.com/office/drawing/2014/chart" uri="{C3380CC4-5D6E-409C-BE32-E72D297353CC}">
              <c16:uniqueId val="{00000000-509A-4359-B9EA-BA5DEFDD72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41.79</c:v>
                </c:pt>
                <c:pt idx="1">
                  <c:v>40.14</c:v>
                </c:pt>
                <c:pt idx="2">
                  <c:v>36.75</c:v>
                </c:pt>
                <c:pt idx="3">
                  <c:v>34.950000000000003</c:v>
                </c:pt>
                <c:pt idx="4">
                  <c:v>30.33</c:v>
                </c:pt>
              </c:numCache>
            </c:numRef>
          </c:val>
          <c:extLst>
            <c:ext xmlns:c16="http://schemas.microsoft.com/office/drawing/2014/chart" uri="{C3380CC4-5D6E-409C-BE32-E72D297353CC}">
              <c16:uniqueId val="{00000001-509A-4359-B9EA-BA5DEFDD7239}"/>
            </c:ext>
          </c:extLst>
        </c:ser>
        <c:dLbls>
          <c:showLegendKey val="0"/>
          <c:showVal val="0"/>
          <c:showCatName val="0"/>
          <c:showSerName val="0"/>
          <c:showPercent val="0"/>
          <c:showBubbleSize val="0"/>
        </c:dLbls>
        <c:gapWidth val="250"/>
        <c:overlap val="100"/>
        <c:axId val="417083240"/>
        <c:axId val="417083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-4.82</c:v>
                </c:pt>
                <c:pt idx="1">
                  <c:v>-3.68</c:v>
                </c:pt>
                <c:pt idx="2">
                  <c:v>-3.52</c:v>
                </c:pt>
                <c:pt idx="3">
                  <c:v>2.74</c:v>
                </c:pt>
                <c:pt idx="4">
                  <c:v>0.52</c:v>
                </c:pt>
              </c:numCache>
            </c:numRef>
          </c:val>
          <c:smooth val="0"/>
          <c:extLst>
            <c:ext xmlns:c16="http://schemas.microsoft.com/office/drawing/2014/chart" uri="{C3380CC4-5D6E-409C-BE32-E72D297353CC}">
              <c16:uniqueId val="{00000002-509A-4359-B9EA-BA5DEFDD7239}"/>
            </c:ext>
          </c:extLst>
        </c:ser>
        <c:dLbls>
          <c:showLegendKey val="0"/>
          <c:showVal val="0"/>
          <c:showCatName val="0"/>
          <c:showSerName val="0"/>
          <c:showPercent val="0"/>
          <c:showBubbleSize val="0"/>
        </c:dLbls>
        <c:marker val="1"/>
        <c:smooth val="0"/>
        <c:axId val="417083240"/>
        <c:axId val="417083624"/>
      </c:lineChart>
      <c:catAx>
        <c:axId val="417083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7083624"/>
        <c:crosses val="autoZero"/>
        <c:auto val="1"/>
        <c:lblAlgn val="ctr"/>
        <c:lblOffset val="100"/>
        <c:tickLblSkip val="1"/>
        <c:tickMarkSkip val="1"/>
        <c:noMultiLvlLbl val="0"/>
      </c:catAx>
      <c:valAx>
        <c:axId val="417083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083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3B9-49F3-84E3-DE4514236D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B9-49F3-84E3-DE4514236D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3B9-49F3-84E3-DE4514236D5E}"/>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0.25</c:v>
                </c:pt>
                <c:pt idx="2">
                  <c:v>#N/A</c:v>
                </c:pt>
                <c:pt idx="3">
                  <c:v>0.37</c:v>
                </c:pt>
                <c:pt idx="4">
                  <c:v>#N/A</c:v>
                </c:pt>
                <c:pt idx="5">
                  <c:v>0.41</c:v>
                </c:pt>
                <c:pt idx="6">
                  <c:v>#N/A</c:v>
                </c:pt>
                <c:pt idx="7">
                  <c:v>0.05</c:v>
                </c:pt>
                <c:pt idx="8">
                  <c:v>#N/A</c:v>
                </c:pt>
                <c:pt idx="9">
                  <c:v>0.06</c:v>
                </c:pt>
              </c:numCache>
            </c:numRef>
          </c:val>
          <c:extLst>
            <c:ext xmlns:c16="http://schemas.microsoft.com/office/drawing/2014/chart" uri="{C3380CC4-5D6E-409C-BE32-E72D297353CC}">
              <c16:uniqueId val="{00000003-E3B9-49F3-84E3-DE4514236D5E}"/>
            </c:ext>
          </c:extLst>
        </c:ser>
        <c:ser>
          <c:idx val="4"/>
          <c:order val="4"/>
          <c:tx>
            <c:strRef>
              <c:f>データシート!$A$31</c:f>
              <c:strCache>
                <c:ptCount val="1"/>
                <c:pt idx="0">
                  <c:v>都市計画公共下水道事業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0.08</c:v>
                </c:pt>
                <c:pt idx="4">
                  <c:v>#N/A</c:v>
                </c:pt>
                <c:pt idx="5">
                  <c:v>0.12</c:v>
                </c:pt>
                <c:pt idx="6">
                  <c:v>#N/A</c:v>
                </c:pt>
                <c:pt idx="7">
                  <c:v>0.14000000000000001</c:v>
                </c:pt>
                <c:pt idx="8">
                  <c:v>#N/A</c:v>
                </c:pt>
                <c:pt idx="9">
                  <c:v>0.25</c:v>
                </c:pt>
              </c:numCache>
            </c:numRef>
          </c:val>
          <c:extLst>
            <c:ext xmlns:c16="http://schemas.microsoft.com/office/drawing/2014/chart" uri="{C3380CC4-5D6E-409C-BE32-E72D297353CC}">
              <c16:uniqueId val="{00000004-E3B9-49F3-84E3-DE4514236D5E}"/>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2.27</c:v>
                </c:pt>
                <c:pt idx="2">
                  <c:v>#N/A</c:v>
                </c:pt>
                <c:pt idx="3">
                  <c:v>0.06</c:v>
                </c:pt>
                <c:pt idx="4">
                  <c:v>#N/A</c:v>
                </c:pt>
                <c:pt idx="5">
                  <c:v>0.04</c:v>
                </c:pt>
                <c:pt idx="6">
                  <c:v>#N/A</c:v>
                </c:pt>
                <c:pt idx="7">
                  <c:v>0.32</c:v>
                </c:pt>
                <c:pt idx="8">
                  <c:v>#N/A</c:v>
                </c:pt>
                <c:pt idx="9">
                  <c:v>0.52</c:v>
                </c:pt>
              </c:numCache>
            </c:numRef>
          </c:val>
          <c:extLst>
            <c:ext xmlns:c16="http://schemas.microsoft.com/office/drawing/2014/chart" uri="{C3380CC4-5D6E-409C-BE32-E72D297353CC}">
              <c16:uniqueId val="{00000005-E3B9-49F3-84E3-DE4514236D5E}"/>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0.77</c:v>
                </c:pt>
                <c:pt idx="2">
                  <c:v>#N/A</c:v>
                </c:pt>
                <c:pt idx="3">
                  <c:v>0</c:v>
                </c:pt>
                <c:pt idx="4">
                  <c:v>#N/A</c:v>
                </c:pt>
                <c:pt idx="5">
                  <c:v>0.81</c:v>
                </c:pt>
                <c:pt idx="6">
                  <c:v>#N/A</c:v>
                </c:pt>
                <c:pt idx="7">
                  <c:v>0.37</c:v>
                </c:pt>
                <c:pt idx="8">
                  <c:v>#N/A</c:v>
                </c:pt>
                <c:pt idx="9">
                  <c:v>0.92</c:v>
                </c:pt>
              </c:numCache>
            </c:numRef>
          </c:val>
          <c:extLst>
            <c:ext xmlns:c16="http://schemas.microsoft.com/office/drawing/2014/chart" uri="{C3380CC4-5D6E-409C-BE32-E72D297353CC}">
              <c16:uniqueId val="{00000006-E3B9-49F3-84E3-DE4514236D5E}"/>
            </c:ext>
          </c:extLst>
        </c:ser>
        <c:ser>
          <c:idx val="7"/>
          <c:order val="7"/>
          <c:tx>
            <c:strRef>
              <c:f>データシート!$A$34</c:f>
              <c:strCache>
                <c:ptCount val="1"/>
                <c:pt idx="0">
                  <c:v>くじらの博物館事業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10.47</c:v>
                </c:pt>
                <c:pt idx="2">
                  <c:v>#N/A</c:v>
                </c:pt>
                <c:pt idx="3">
                  <c:v>18.399999999999999</c:v>
                </c:pt>
                <c:pt idx="4">
                  <c:v>#N/A</c:v>
                </c:pt>
                <c:pt idx="5">
                  <c:v>11.11</c:v>
                </c:pt>
                <c:pt idx="6">
                  <c:v>#N/A</c:v>
                </c:pt>
                <c:pt idx="7">
                  <c:v>9.65</c:v>
                </c:pt>
                <c:pt idx="8">
                  <c:v>#N/A</c:v>
                </c:pt>
                <c:pt idx="9">
                  <c:v>4.72</c:v>
                </c:pt>
              </c:numCache>
            </c:numRef>
          </c:val>
          <c:extLst>
            <c:ext xmlns:c16="http://schemas.microsoft.com/office/drawing/2014/chart" uri="{C3380CC4-5D6E-409C-BE32-E72D297353CC}">
              <c16:uniqueId val="{00000007-E3B9-49F3-84E3-DE4514236D5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6.85</c:v>
                </c:pt>
                <c:pt idx="2">
                  <c:v>#N/A</c:v>
                </c:pt>
                <c:pt idx="3">
                  <c:v>6.32</c:v>
                </c:pt>
                <c:pt idx="4">
                  <c:v>#N/A</c:v>
                </c:pt>
                <c:pt idx="5">
                  <c:v>6.07</c:v>
                </c:pt>
                <c:pt idx="6">
                  <c:v>#N/A</c:v>
                </c:pt>
                <c:pt idx="7">
                  <c:v>8.51</c:v>
                </c:pt>
                <c:pt idx="8">
                  <c:v>#N/A</c:v>
                </c:pt>
                <c:pt idx="9">
                  <c:v>7.91</c:v>
                </c:pt>
              </c:numCache>
            </c:numRef>
          </c:val>
          <c:extLst>
            <c:ext xmlns:c16="http://schemas.microsoft.com/office/drawing/2014/chart" uri="{C3380CC4-5D6E-409C-BE32-E72D297353CC}">
              <c16:uniqueId val="{00000008-E3B9-49F3-84E3-DE4514236D5E}"/>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6.59</c:v>
                </c:pt>
                <c:pt idx="2">
                  <c:v>#N/A</c:v>
                </c:pt>
                <c:pt idx="3">
                  <c:v>7.03</c:v>
                </c:pt>
                <c:pt idx="4">
                  <c:v>#N/A</c:v>
                </c:pt>
                <c:pt idx="5">
                  <c:v>7.93</c:v>
                </c:pt>
                <c:pt idx="6">
                  <c:v>#N/A</c:v>
                </c:pt>
                <c:pt idx="7">
                  <c:v>8.76</c:v>
                </c:pt>
                <c:pt idx="8">
                  <c:v>#N/A</c:v>
                </c:pt>
                <c:pt idx="9">
                  <c:v>8.34</c:v>
                </c:pt>
              </c:numCache>
            </c:numRef>
          </c:val>
          <c:extLst>
            <c:ext xmlns:c16="http://schemas.microsoft.com/office/drawing/2014/chart" uri="{C3380CC4-5D6E-409C-BE32-E72D297353CC}">
              <c16:uniqueId val="{00000009-E3B9-49F3-84E3-DE4514236D5E}"/>
            </c:ext>
          </c:extLst>
        </c:ser>
        <c:dLbls>
          <c:showLegendKey val="0"/>
          <c:showVal val="0"/>
          <c:showCatName val="0"/>
          <c:showSerName val="0"/>
          <c:showPercent val="0"/>
          <c:showBubbleSize val="0"/>
        </c:dLbls>
        <c:gapWidth val="150"/>
        <c:overlap val="100"/>
        <c:axId val="355374208"/>
        <c:axId val="355374592"/>
      </c:barChart>
      <c:catAx>
        <c:axId val="35537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5374592"/>
        <c:crosses val="autoZero"/>
        <c:auto val="1"/>
        <c:lblAlgn val="ctr"/>
        <c:lblOffset val="100"/>
        <c:tickLblSkip val="1"/>
        <c:tickMarkSkip val="1"/>
        <c:noMultiLvlLbl val="0"/>
      </c:catAx>
      <c:valAx>
        <c:axId val="35537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374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185</c:v>
                </c:pt>
                <c:pt idx="5">
                  <c:v>200</c:v>
                </c:pt>
                <c:pt idx="8">
                  <c:v>214</c:v>
                </c:pt>
                <c:pt idx="11">
                  <c:v>222</c:v>
                </c:pt>
                <c:pt idx="14">
                  <c:v>272</c:v>
                </c:pt>
              </c:numCache>
            </c:numRef>
          </c:val>
          <c:extLst>
            <c:ext xmlns:c16="http://schemas.microsoft.com/office/drawing/2014/chart" uri="{C3380CC4-5D6E-409C-BE32-E72D297353CC}">
              <c16:uniqueId val="{00000000-1482-48FC-9967-1DB23FBD85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82-48FC-9967-1DB23FBD85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482-48FC-9967-1DB23FBD85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82-48FC-9967-1DB23FBD85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c:v>
                </c:pt>
                <c:pt idx="3">
                  <c:v>16</c:v>
                </c:pt>
                <c:pt idx="6">
                  <c:v>16</c:v>
                </c:pt>
                <c:pt idx="9">
                  <c:v>13</c:v>
                </c:pt>
                <c:pt idx="12">
                  <c:v>12</c:v>
                </c:pt>
              </c:numCache>
            </c:numRef>
          </c:val>
          <c:extLst>
            <c:ext xmlns:c16="http://schemas.microsoft.com/office/drawing/2014/chart" uri="{C3380CC4-5D6E-409C-BE32-E72D297353CC}">
              <c16:uniqueId val="{00000004-1482-48FC-9967-1DB23FBD85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82-48FC-9967-1DB23FBD85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82-48FC-9967-1DB23FBD85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219</c:v>
                </c:pt>
                <c:pt idx="3">
                  <c:v>241</c:v>
                </c:pt>
                <c:pt idx="6">
                  <c:v>257</c:v>
                </c:pt>
                <c:pt idx="9">
                  <c:v>275</c:v>
                </c:pt>
                <c:pt idx="12">
                  <c:v>359</c:v>
                </c:pt>
              </c:numCache>
            </c:numRef>
          </c:val>
          <c:extLst>
            <c:ext xmlns:c16="http://schemas.microsoft.com/office/drawing/2014/chart" uri="{C3380CC4-5D6E-409C-BE32-E72D297353CC}">
              <c16:uniqueId val="{00000007-1482-48FC-9967-1DB23FBD8536}"/>
            </c:ext>
          </c:extLst>
        </c:ser>
        <c:dLbls>
          <c:showLegendKey val="0"/>
          <c:showVal val="0"/>
          <c:showCatName val="0"/>
          <c:showSerName val="0"/>
          <c:showPercent val="0"/>
          <c:showBubbleSize val="0"/>
        </c:dLbls>
        <c:gapWidth val="100"/>
        <c:overlap val="100"/>
        <c:axId val="138549304"/>
        <c:axId val="138549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51</c:v>
                </c:pt>
                <c:pt idx="2">
                  <c:v>#N/A</c:v>
                </c:pt>
                <c:pt idx="3">
                  <c:v>#N/A</c:v>
                </c:pt>
                <c:pt idx="4">
                  <c:v>57</c:v>
                </c:pt>
                <c:pt idx="5">
                  <c:v>#N/A</c:v>
                </c:pt>
                <c:pt idx="6">
                  <c:v>#N/A</c:v>
                </c:pt>
                <c:pt idx="7">
                  <c:v>59</c:v>
                </c:pt>
                <c:pt idx="8">
                  <c:v>#N/A</c:v>
                </c:pt>
                <c:pt idx="9">
                  <c:v>#N/A</c:v>
                </c:pt>
                <c:pt idx="10">
                  <c:v>66</c:v>
                </c:pt>
                <c:pt idx="11">
                  <c:v>#N/A</c:v>
                </c:pt>
                <c:pt idx="12">
                  <c:v>#N/A</c:v>
                </c:pt>
                <c:pt idx="13">
                  <c:v>99</c:v>
                </c:pt>
                <c:pt idx="14">
                  <c:v>#N/A</c:v>
                </c:pt>
              </c:numCache>
            </c:numRef>
          </c:val>
          <c:smooth val="0"/>
          <c:extLst>
            <c:ext xmlns:c16="http://schemas.microsoft.com/office/drawing/2014/chart" uri="{C3380CC4-5D6E-409C-BE32-E72D297353CC}">
              <c16:uniqueId val="{00000008-1482-48FC-9967-1DB23FBD8536}"/>
            </c:ext>
          </c:extLst>
        </c:ser>
        <c:dLbls>
          <c:showLegendKey val="0"/>
          <c:showVal val="0"/>
          <c:showCatName val="0"/>
          <c:showSerName val="0"/>
          <c:showPercent val="0"/>
          <c:showBubbleSize val="0"/>
        </c:dLbls>
        <c:marker val="1"/>
        <c:smooth val="0"/>
        <c:axId val="138549304"/>
        <c:axId val="138549688"/>
      </c:lineChart>
      <c:catAx>
        <c:axId val="138549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549688"/>
        <c:crosses val="autoZero"/>
        <c:auto val="1"/>
        <c:lblAlgn val="ctr"/>
        <c:lblOffset val="100"/>
        <c:tickLblSkip val="1"/>
        <c:tickMarkSkip val="1"/>
        <c:noMultiLvlLbl val="0"/>
      </c:catAx>
      <c:valAx>
        <c:axId val="138549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49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2574</c:v>
                </c:pt>
                <c:pt idx="5">
                  <c:v>2698</c:v>
                </c:pt>
                <c:pt idx="8">
                  <c:v>3056</c:v>
                </c:pt>
                <c:pt idx="11">
                  <c:v>3365</c:v>
                </c:pt>
                <c:pt idx="14">
                  <c:v>3534</c:v>
                </c:pt>
              </c:numCache>
            </c:numRef>
          </c:val>
          <c:extLst>
            <c:ext xmlns:c16="http://schemas.microsoft.com/office/drawing/2014/chart" uri="{C3380CC4-5D6E-409C-BE32-E72D297353CC}">
              <c16:uniqueId val="{00000000-983D-42FF-9AE9-A21337DC97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83D-42FF-9AE9-A21337DC97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1570</c:v>
                </c:pt>
                <c:pt idx="5">
                  <c:v>1574</c:v>
                </c:pt>
                <c:pt idx="8">
                  <c:v>1520</c:v>
                </c:pt>
                <c:pt idx="11">
                  <c:v>1516</c:v>
                </c:pt>
                <c:pt idx="14">
                  <c:v>1654</c:v>
                </c:pt>
              </c:numCache>
            </c:numRef>
          </c:val>
          <c:extLst>
            <c:ext xmlns:c16="http://schemas.microsoft.com/office/drawing/2014/chart" uri="{C3380CC4-5D6E-409C-BE32-E72D297353CC}">
              <c16:uniqueId val="{00000002-983D-42FF-9AE9-A21337DC97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3D-42FF-9AE9-A21337DC97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3D-42FF-9AE9-A21337DC97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3D-42FF-9AE9-A21337DC97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580</c:v>
                </c:pt>
                <c:pt idx="3">
                  <c:v>555</c:v>
                </c:pt>
                <c:pt idx="6">
                  <c:v>513</c:v>
                </c:pt>
                <c:pt idx="9">
                  <c:v>512</c:v>
                </c:pt>
                <c:pt idx="12">
                  <c:v>509</c:v>
                </c:pt>
              </c:numCache>
            </c:numRef>
          </c:val>
          <c:extLst>
            <c:ext xmlns:c16="http://schemas.microsoft.com/office/drawing/2014/chart" uri="{C3380CC4-5D6E-409C-BE32-E72D297353CC}">
              <c16:uniqueId val="{00000006-983D-42FF-9AE9-A21337DC97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102</c:v>
                </c:pt>
                <c:pt idx="3">
                  <c:v>101</c:v>
                </c:pt>
                <c:pt idx="6">
                  <c:v>97</c:v>
                </c:pt>
                <c:pt idx="9">
                  <c:v>93</c:v>
                </c:pt>
                <c:pt idx="12">
                  <c:v>90</c:v>
                </c:pt>
              </c:numCache>
            </c:numRef>
          </c:val>
          <c:extLst>
            <c:ext xmlns:c16="http://schemas.microsoft.com/office/drawing/2014/chart" uri="{C3380CC4-5D6E-409C-BE32-E72D297353CC}">
              <c16:uniqueId val="{00000007-983D-42FF-9AE9-A21337DC97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148</c:v>
                </c:pt>
                <c:pt idx="3">
                  <c:v>125</c:v>
                </c:pt>
                <c:pt idx="6">
                  <c:v>104</c:v>
                </c:pt>
                <c:pt idx="9">
                  <c:v>88</c:v>
                </c:pt>
                <c:pt idx="12">
                  <c:v>89</c:v>
                </c:pt>
              </c:numCache>
            </c:numRef>
          </c:val>
          <c:extLst>
            <c:ext xmlns:c16="http://schemas.microsoft.com/office/drawing/2014/chart" uri="{C3380CC4-5D6E-409C-BE32-E72D297353CC}">
              <c16:uniqueId val="{00000008-983D-42FF-9AE9-A21337DC97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3D-42FF-9AE9-A21337DC97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3129</c:v>
                </c:pt>
                <c:pt idx="3">
                  <c:v>3325</c:v>
                </c:pt>
                <c:pt idx="6">
                  <c:v>3865</c:v>
                </c:pt>
                <c:pt idx="9">
                  <c:v>4358</c:v>
                </c:pt>
                <c:pt idx="12">
                  <c:v>4740</c:v>
                </c:pt>
              </c:numCache>
            </c:numRef>
          </c:val>
          <c:extLst>
            <c:ext xmlns:c16="http://schemas.microsoft.com/office/drawing/2014/chart" uri="{C3380CC4-5D6E-409C-BE32-E72D297353CC}">
              <c16:uniqueId val="{0000000A-983D-42FF-9AE9-A21337DC97F9}"/>
            </c:ext>
          </c:extLst>
        </c:ser>
        <c:dLbls>
          <c:showLegendKey val="0"/>
          <c:showVal val="0"/>
          <c:showCatName val="0"/>
          <c:showSerName val="0"/>
          <c:showPercent val="0"/>
          <c:showBubbleSize val="0"/>
        </c:dLbls>
        <c:gapWidth val="100"/>
        <c:overlap val="100"/>
        <c:axId val="417195048"/>
        <c:axId val="141658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c:v>
                </c:pt>
                <c:pt idx="8">
                  <c:v>#N/A</c:v>
                </c:pt>
                <c:pt idx="9">
                  <c:v>#N/A</c:v>
                </c:pt>
                <c:pt idx="10">
                  <c:v>170</c:v>
                </c:pt>
                <c:pt idx="11">
                  <c:v>#N/A</c:v>
                </c:pt>
                <c:pt idx="12">
                  <c:v>#N/A</c:v>
                </c:pt>
                <c:pt idx="13">
                  <c:v>239</c:v>
                </c:pt>
                <c:pt idx="14">
                  <c:v>#N/A</c:v>
                </c:pt>
              </c:numCache>
            </c:numRef>
          </c:val>
          <c:smooth val="0"/>
          <c:extLst>
            <c:ext xmlns:c16="http://schemas.microsoft.com/office/drawing/2014/chart" uri="{C3380CC4-5D6E-409C-BE32-E72D297353CC}">
              <c16:uniqueId val="{0000000B-983D-42FF-9AE9-A21337DC97F9}"/>
            </c:ext>
          </c:extLst>
        </c:ser>
        <c:dLbls>
          <c:showLegendKey val="0"/>
          <c:showVal val="0"/>
          <c:showCatName val="0"/>
          <c:showSerName val="0"/>
          <c:showPercent val="0"/>
          <c:showBubbleSize val="0"/>
        </c:dLbls>
        <c:marker val="1"/>
        <c:smooth val="0"/>
        <c:axId val="417195048"/>
        <c:axId val="141658832"/>
      </c:lineChart>
      <c:catAx>
        <c:axId val="417195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658832"/>
        <c:crosses val="autoZero"/>
        <c:auto val="1"/>
        <c:lblAlgn val="ctr"/>
        <c:lblOffset val="100"/>
        <c:tickLblSkip val="1"/>
        <c:tickMarkSkip val="1"/>
        <c:noMultiLvlLbl val="0"/>
      </c:catAx>
      <c:valAx>
        <c:axId val="14165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195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502</c:v>
                </c:pt>
                <c:pt idx="1">
                  <c:v>502</c:v>
                </c:pt>
                <c:pt idx="2">
                  <c:v>502</c:v>
                </c:pt>
              </c:numCache>
            </c:numRef>
          </c:val>
          <c:extLst>
            <c:ext xmlns:c16="http://schemas.microsoft.com/office/drawing/2014/chart" uri="{C3380CC4-5D6E-409C-BE32-E72D297353CC}">
              <c16:uniqueId val="{00000000-FEDD-4FF4-9DEF-3ED7DF2B5B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334</c:v>
                </c:pt>
                <c:pt idx="1">
                  <c:v>350</c:v>
                </c:pt>
                <c:pt idx="2">
                  <c:v>464</c:v>
                </c:pt>
              </c:numCache>
            </c:numRef>
          </c:val>
          <c:extLst>
            <c:ext xmlns:c16="http://schemas.microsoft.com/office/drawing/2014/chart" uri="{C3380CC4-5D6E-409C-BE32-E72D297353CC}">
              <c16:uniqueId val="{00000001-FEDD-4FF4-9DEF-3ED7DF2B5B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612</c:v>
                </c:pt>
                <c:pt idx="1">
                  <c:v>601</c:v>
                </c:pt>
                <c:pt idx="2">
                  <c:v>621</c:v>
                </c:pt>
              </c:numCache>
            </c:numRef>
          </c:val>
          <c:extLst>
            <c:ext xmlns:c16="http://schemas.microsoft.com/office/drawing/2014/chart" uri="{C3380CC4-5D6E-409C-BE32-E72D297353CC}">
              <c16:uniqueId val="{00000002-FEDD-4FF4-9DEF-3ED7DF2B5BE6}"/>
            </c:ext>
          </c:extLst>
        </c:ser>
        <c:dLbls>
          <c:showLegendKey val="0"/>
          <c:showVal val="0"/>
          <c:showCatName val="0"/>
          <c:showSerName val="0"/>
          <c:showPercent val="0"/>
          <c:showBubbleSize val="0"/>
        </c:dLbls>
        <c:gapWidth val="120"/>
        <c:overlap val="100"/>
        <c:axId val="358473296"/>
        <c:axId val="358469768"/>
      </c:barChart>
      <c:catAx>
        <c:axId val="35847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8469768"/>
        <c:crosses val="autoZero"/>
        <c:auto val="1"/>
        <c:lblAlgn val="ctr"/>
        <c:lblOffset val="100"/>
        <c:tickLblSkip val="1"/>
        <c:tickMarkSkip val="1"/>
        <c:noMultiLvlLbl val="0"/>
      </c:catAx>
      <c:valAx>
        <c:axId val="358469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847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{4D255C68-4559-4126-BFA6-BC81413ECB63}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538-472E-9698-3588954D51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{DF4CD26A-B24A-46A0-AF23-2FF1CC3D71A0}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38-472E-9698-3588954D51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{8A94CC37-FE61-4717-8F21-B812CCC6CDCF}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38-472E-9698-3588954D51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{060E3053-3881-43DF-95F4-AEB4F9241A3C}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38-472E-9698-3588954D51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{48E94A64-207C-41AF-A864-8AACB514274C}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38-472E-9698-3588954D51D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{770D45C8-B220-4622-935E-DEB0A3250DCA}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538-472E-9698-3588954D51D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{DA131A2F-11F9-4985-B507-F56FC9DB7C44}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538-472E-9698-3588954D51D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{BDCC0964-A483-4513-A55C-F01C412DAD33}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538-472E-9698-3588954D51D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{F064410F-52E5-4FA2-A11E-75CB930FB407}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538-472E-9698-3588954D51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8">
                  <c:v>64.2</c:v>
                </c:pt>
                <c:pt idx="16">
                  <c:v>63.5</c:v>
                </c:pt>
                <c:pt idx="24">
                  <c:v>63.3</c:v>
                </c:pt>
                <c:pt idx="32">
                  <c:v>61.4</c:v>
                </c:pt>
              </c:numCache>
            </c:numRef>
          </c:xVal>
          <c:yVal>
            <c:numRef>
              <c:f>公会計指標分析・財政指標組合せ分析表!$BP$51:$DC$51</c:f>
              <c:numCache>
                <c:formatCode>#,##0.0;"▲ "#,##0.0</c:formatCode>
                <c:ptCount val="40"/>
                <c:pt idx="16">
                  <c:v>0.3</c:v>
                </c:pt>
                <c:pt idx="24">
                  <c:v>13.9</c:v>
                </c:pt>
                <c:pt idx="32">
                  <c:v>17.2</c:v>
                </c:pt>
              </c:numCache>
            </c:numRef>
          </c:yVal>
          <c:smooth val="0"/>
          <c:extLst>
            <c:ext xmlns:c16="http://schemas.microsoft.com/office/drawing/2014/chart" uri="{C3380CC4-5D6E-409C-BE32-E72D297353CC}">
              <c16:uniqueId val="{00000009-E538-472E-9698-3588954D51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{01B58C4F-1CB8-4EC4-87BF-B24773659EFD}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538-472E-9698-3588954D51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{3C2A72E0-4A20-4ED5-A356-87ECFE299810}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38-472E-9698-3588954D51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{33DAA78B-C186-4A75-86FA-B0E5418D503A}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38-472E-9698-3588954D51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{54CFEBC3-B5C9-433F-BD52-0403362C4B3B}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38-472E-9698-3588954D51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{FC097754-3E65-4438-8AE0-9906B413FF9C}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38-472E-9698-3588954D51D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{7F1212D4-88B3-4D78-BB92-ADC5A978BD61}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538-472E-9698-3588954D51D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{3B967321-7944-45E8-A809-CB3A18B4A233}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538-472E-9698-3588954D51D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{0BA52D2F-16BD-4EBD-8485-8090C47AF88B}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538-472E-9698-3588954D51D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{FC832547-2903-494B-88BC-683B37C2841E}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538-472E-9698-3588954D51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538-472E-9698-3588954D51D0}"/>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{83ACF8E7-2DD1-43AF-9198-EA345F2E68EC}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EDB-4F90-95E9-957860CB7A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{5909B885-CAA2-4DBF-A75D-E9EBC3C1AB3E}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DB-4F90-95E9-957860CB7A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{78D61DDB-58E4-45A7-9DA5-D0C836AA4F9E}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DB-4F90-95E9-957860CB7A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{26EC8C12-C55F-4366-A1AC-29C3AD3A30F4}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DB-4F90-95E9-957860CB7A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{C94EB54A-E9D4-4EF8-ADEE-3868C4A1649D}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DB-4F90-95E9-957860CB7A3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{D077BA25-E17A-4824-94F4-8E45A1F92F91}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EDB-4F90-95E9-957860CB7A3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{FE094874-D293-47D0-99DE-2BBE3144C94F}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EDB-4F90-95E9-957860CB7A3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{20720009-58FC-47E0-83ED-0B9AF2F7B786}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EDB-4F90-95E9-957860CB7A3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{E2777ACC-2E7A-483F-BD94-BA1D5F8244AB}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EDB-4F90-95E9-957860CB7A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4.0999999999999996</c:v>
                </c:pt>
                <c:pt idx="16">
                  <c:v>4.7</c:v>
                </c:pt>
                <c:pt idx="24">
                  <c:v>5.0999999999999996</c:v>
                </c:pt>
                <c:pt idx="32">
                  <c:v>5.9</c:v>
                </c:pt>
              </c:numCache>
            </c:numRef>
          </c:xVal>
          <c:yVal>
            <c:numRef>
              <c:f>公会計指標分析・財政指標組合せ分析表!$BP$73:$DC$73</c:f>
              <c:numCache>
                <c:formatCode>#,##0.0;"▲ "#,##0.0</c:formatCode>
                <c:ptCount val="40"/>
                <c:pt idx="16">
                  <c:v>0.3</c:v>
                </c:pt>
                <c:pt idx="24">
                  <c:v>13.9</c:v>
                </c:pt>
                <c:pt idx="32">
                  <c:v>17.2</c:v>
                </c:pt>
              </c:numCache>
            </c:numRef>
          </c:yVal>
          <c:smooth val="0"/>
          <c:extLst>
            <c:ext xmlns:c16="http://schemas.microsoft.com/office/drawing/2014/chart" uri="{C3380CC4-5D6E-409C-BE32-E72D297353CC}">
              <c16:uniqueId val="{00000009-8EDB-4F90-95E9-957860CB7A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{5A6317E7-8D8C-496D-AF70-F37F255CC69B}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EDB-4F90-95E9-957860CB7A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{967588BE-1A18-4708-AEF5-197DB3F4CCA9}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DB-4F90-95E9-957860CB7A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{A872F0CE-7024-4879-95FA-20D409E2F887}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DB-4F90-95E9-957860CB7A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{13783AEB-D7A2-418C-A1F7-A5054B86F499}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DB-4F90-95E9-957860CB7A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{E2330ADD-D337-47E5-BEAF-6A3AB42BB951}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DB-4F90-95E9-957860CB7A3A}"/>
                </c:ext>
              </c:extLst>
            </c:dLbl>
            <c:dLbl>
              <c:idx val="8"/>
              <c:layout>
                <c:manualLayout>
                  <c:x val="-4.509653070695374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{EB4C9EF8-F97D-4705-84B7-534EBF1C13E7}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EDB-4F90-95E9-957860CB7A3A}"/>
                </c:ext>
              </c:extLst>
            </c:dLbl>
            <c:dLbl>
              <c:idx val="16"/>
              <c:layout>
                <c:manualLayout>
                  <c:x val="-1.8171803637232534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{C90DE84D-F93A-433B-AD09-457BCB56B100}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EDB-4F90-95E9-957860CB7A3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{629AD7A6-4222-4F70-BEA8-BEA907B91A0C}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EDB-4F90-95E9-957860CB7A3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{C5181C9E-2438-4B85-AAA3-0754B47180C7}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EDB-4F90-95E9-957860CB7A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EDB-4F90-95E9-957860CB7A3A}"/>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ysClr val="windowText" lastClr="000000"/>
              </a:solidFill>
              <a:effectLst/>
            </a:rPr>
            <a:t>平成</a:t>
          </a:r>
          <a:r>
            <a:rPr lang="en-US" altLang="ja-JP" sz="1200">
              <a:solidFill>
                <a:sysClr val="windowText" lastClr="000000"/>
              </a:solidFill>
              <a:effectLst/>
            </a:rPr>
            <a:t>22</a:t>
          </a:r>
          <a:r>
            <a:rPr lang="ja-JP" altLang="en-US" sz="1200">
              <a:solidFill>
                <a:sysClr val="windowText" lastClr="000000"/>
              </a:solidFill>
              <a:effectLst/>
            </a:rPr>
            <a:t>年度以降、過疎債を活用した投資的事業を実施するとともに、緊急防災・減災事業債を活用した事業を実施しており、元金償還額が増加している。これらの償還金は交付税算入率が高いため、実質公債費比率の急な上昇は避けられてきた。公営企業債の元利償還金は下水道事業会計分の元利償還金であり、一般会計からの繰出金により償還を行っているが、徐々に償還が終了している。一般会計の地方債償還額は、少なくとも令和９年度まで増加が続くため、今後は実質公債費比率が上昇し過ぎないよう、新規の地方債発行は慎重に行っていく。</a:t>
          </a:r>
          <a:endParaRPr lang="ja-JP" altLang="ja-JP" sz="12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ysClr val="windowText" lastClr="000000"/>
              </a:solidFill>
              <a:effectLst/>
            </a:rPr>
            <a:t>将来負担額は、大半を一般会計等に係る地方債の現在高が占めており、次いで退職手当負担見込額となっている。一般会計の地方債現在高は投資的事業の実施に伴い、平成</a:t>
          </a:r>
          <a:r>
            <a:rPr lang="en-US" altLang="ja-JP" sz="1100">
              <a:solidFill>
                <a:sysClr val="windowText" lastClr="000000"/>
              </a:solidFill>
              <a:effectLst/>
            </a:rPr>
            <a:t>25</a:t>
          </a:r>
          <a:r>
            <a:rPr lang="ja-JP" altLang="en-US" sz="1100">
              <a:solidFill>
                <a:sysClr val="windowText" lastClr="000000"/>
              </a:solidFill>
              <a:effectLst/>
            </a:rPr>
            <a:t>年度以降上昇が続いている。公営企業債繰入見込は、新規の地方債の発行が少ないため、減少傾向にある。ただし、下水道施設の老朽化が進行しており、今後の財政負担が懸念される。また、平成</a:t>
          </a:r>
          <a:r>
            <a:rPr lang="en-US" altLang="ja-JP" sz="1100">
              <a:solidFill>
                <a:sysClr val="windowText" lastClr="000000"/>
              </a:solidFill>
              <a:effectLst/>
            </a:rPr>
            <a:t>25</a:t>
          </a:r>
          <a:r>
            <a:rPr lang="ja-JP" altLang="en-US" sz="1100">
              <a:solidFill>
                <a:sysClr val="windowText" lastClr="000000"/>
              </a:solidFill>
              <a:effectLst/>
            </a:rPr>
            <a:t>年度に新たに計上した組合等負担見込額は、老人福祉施設建設に伴う市町村負担金である。次に、充当可能財源等は、充当可能基金及び基準財政需要額算入見込額によって構成され、令和元年度を境に将来負担額がこれを上回るようになった。今後も投資的事業の財源として地方債の活用を予定しているため、将来負担額における地方債現在高のさらなる増加が見込まれる。過疎債の償還は財政措置されるため、現在高の上昇にあわせて交付税算入され、財政需要額が大きくなるが、残りの負担分については基金を充当することになる。今後は将来負担比率に注意し、慎重に地方債を発行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和歌山県太地町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（増減理由）</a:t>
          </a:r>
        </a:p>
        <a:p>
          <a:r>
            <a:rPr lang="ja-JP" altLang="ja-JP" sz="1100">
              <a:solidFill>
                <a:sysClr val="windowText" lastClr="000000"/>
              </a:solidFill>
              <a:effectLst/>
              <a:latin typeface="+mn-lt"/>
              <a:ea typeface="+mn-ea"/>
              <a:cs typeface="+mn-cs"/>
            </a:rPr>
            <a:t>基金現在高について、全体額（土地開発基金を除く）で令和２年度</a:t>
          </a:r>
          <a:r>
            <a:rPr lang="en-US" altLang="ja-JP" sz="1100">
              <a:solidFill>
                <a:sysClr val="windowText" lastClr="000000"/>
              </a:solidFill>
              <a:effectLst/>
              <a:latin typeface="+mn-lt"/>
              <a:ea typeface="+mn-ea"/>
              <a:cs typeface="+mn-cs"/>
            </a:rPr>
            <a:t>1,453,204</a:t>
          </a:r>
          <a:r>
            <a:rPr lang="ja-JP" altLang="ja-JP" sz="1100">
              <a:solidFill>
                <a:sysClr val="windowText" lastClr="000000"/>
              </a:solidFill>
              <a:effectLst/>
              <a:latin typeface="+mn-lt"/>
              <a:ea typeface="+mn-ea"/>
              <a:cs typeface="+mn-cs"/>
            </a:rPr>
            <a:t>千円に対して令和３年度</a:t>
          </a:r>
          <a:r>
            <a:rPr lang="en-US" altLang="ja-JP" sz="1100">
              <a:solidFill>
                <a:sysClr val="windowText" lastClr="000000"/>
              </a:solidFill>
              <a:effectLst/>
              <a:latin typeface="+mn-lt"/>
              <a:ea typeface="+mn-ea"/>
              <a:cs typeface="+mn-cs"/>
            </a:rPr>
            <a:t>1,586,918</a:t>
          </a:r>
          <a:r>
            <a:rPr lang="ja-JP" altLang="ja-JP" sz="1100">
              <a:solidFill>
                <a:sysClr val="windowText" lastClr="000000"/>
              </a:solidFill>
              <a:effectLst/>
              <a:latin typeface="+mn-lt"/>
              <a:ea typeface="+mn-ea"/>
              <a:cs typeface="+mn-cs"/>
            </a:rPr>
            <a:t>千円となり</a:t>
          </a:r>
          <a:r>
            <a:rPr lang="en-US" altLang="ja-JP" sz="1100">
              <a:solidFill>
                <a:sysClr val="windowText" lastClr="000000"/>
              </a:solidFill>
              <a:effectLst/>
              <a:latin typeface="+mn-lt"/>
              <a:ea typeface="+mn-ea"/>
              <a:cs typeface="+mn-cs"/>
            </a:rPr>
            <a:t>133,714</a:t>
          </a:r>
          <a:r>
            <a:rPr lang="ja-JP" altLang="ja-JP" sz="1100">
              <a:solidFill>
                <a:sysClr val="windowText" lastClr="000000"/>
              </a:solidFill>
              <a:effectLst/>
              <a:latin typeface="+mn-lt"/>
              <a:ea typeface="+mn-ea"/>
              <a:cs typeface="+mn-cs"/>
            </a:rPr>
            <a:t>千円</a:t>
          </a:r>
          <a:r>
            <a:rPr lang="ja-JP" altLang="en-US" sz="1100">
              <a:solidFill>
                <a:sysClr val="windowText" lastClr="000000"/>
              </a:solidFill>
              <a:effectLst/>
              <a:latin typeface="+mn-lt"/>
              <a:ea typeface="+mn-ea"/>
              <a:cs typeface="+mn-cs"/>
            </a:rPr>
            <a:t>増加</a:t>
          </a:r>
          <a:r>
            <a:rPr lang="ja-JP" altLang="ja-JP" sz="1100">
              <a:solidFill>
                <a:sysClr val="windowText" lastClr="000000"/>
              </a:solidFill>
              <a:effectLst/>
              <a:latin typeface="+mn-lt"/>
              <a:ea typeface="+mn-ea"/>
              <a:cs typeface="+mn-cs"/>
            </a:rPr>
            <a:t>した。内訳は、減債基金が</a:t>
          </a:r>
          <a:r>
            <a:rPr lang="en-US" altLang="ja-JP" sz="1100">
              <a:solidFill>
                <a:sysClr val="windowText" lastClr="000000"/>
              </a:solidFill>
              <a:effectLst/>
              <a:latin typeface="+mn-lt"/>
              <a:ea typeface="+mn-ea"/>
              <a:cs typeface="+mn-cs"/>
            </a:rPr>
            <a:t>114</a:t>
          </a:r>
          <a:r>
            <a:rPr lang="ja-JP" altLang="ja-JP" sz="1100">
              <a:solidFill>
                <a:sysClr val="windowText" lastClr="000000"/>
              </a:solidFill>
              <a:effectLst/>
              <a:latin typeface="+mn-lt"/>
              <a:ea typeface="+mn-ea"/>
              <a:cs typeface="+mn-cs"/>
            </a:rPr>
            <a:t>百万円増額、特定目的基金のうち</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ふるさと創生基金が</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百万円の増額、福祉基金が</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百万円の増額、石垣記念館運営積立基金が</a:t>
          </a:r>
          <a:r>
            <a:rPr lang="en-US" altLang="ja-JP" sz="1100">
              <a:solidFill>
                <a:sysClr val="windowText" lastClr="000000"/>
              </a:solidFill>
              <a:effectLst/>
              <a:latin typeface="+mn-lt"/>
              <a:ea typeface="+mn-ea"/>
              <a:cs typeface="+mn-cs"/>
            </a:rPr>
            <a:t>4.5</a:t>
          </a:r>
          <a:r>
            <a:rPr lang="ja-JP" altLang="ja-JP" sz="1100">
              <a:solidFill>
                <a:sysClr val="windowText" lastClr="000000"/>
              </a:solidFill>
              <a:effectLst/>
              <a:latin typeface="+mn-lt"/>
              <a:ea typeface="+mn-ea"/>
              <a:cs typeface="+mn-cs"/>
            </a:rPr>
            <a:t>百万円減額となった。各分野で投資的事業を積極的に行っており、起債に加え</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状況に応じて基金を活用しているため、近年は基金残高の減少が続いていたが、</a:t>
          </a:r>
          <a:r>
            <a:rPr lang="ja-JP" altLang="en-US" sz="1100">
              <a:solidFill>
                <a:sysClr val="windowText" lastClr="000000"/>
              </a:solidFill>
              <a:effectLst/>
              <a:latin typeface="+mn-lt"/>
              <a:ea typeface="+mn-ea"/>
              <a:cs typeface="+mn-cs"/>
            </a:rPr>
            <a:t>令和３年度は、</a:t>
          </a:r>
          <a:r>
            <a:rPr lang="ja-JP" altLang="ja-JP" sz="1100">
              <a:solidFill>
                <a:sysClr val="windowText" lastClr="000000"/>
              </a:solidFill>
              <a:effectLst/>
              <a:latin typeface="+mn-lt"/>
              <a:ea typeface="+mn-ea"/>
              <a:cs typeface="+mn-cs"/>
            </a:rPr>
            <a:t>普通交付税の増額等により減債基金等を積み立てること</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できた。</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（今後の方針）</a:t>
          </a:r>
        </a:p>
        <a:p>
          <a:r>
            <a:rPr lang="ja-JP" altLang="ja-JP" sz="1100">
              <a:solidFill>
                <a:sysClr val="windowText" lastClr="000000"/>
              </a:solidFill>
              <a:effectLst/>
              <a:latin typeface="+mn-lt"/>
              <a:ea typeface="+mn-ea"/>
              <a:cs typeface="+mn-cs"/>
            </a:rPr>
            <a:t>基金の積立額について、</a:t>
          </a:r>
          <a:r>
            <a:rPr lang="ja-JP" altLang="en-US" sz="1100">
              <a:solidFill>
                <a:sysClr val="windowText" lastClr="000000"/>
              </a:solidFill>
              <a:effectLst/>
              <a:latin typeface="+mn-lt"/>
              <a:ea typeface="+mn-ea"/>
              <a:cs typeface="+mn-cs"/>
            </a:rPr>
            <a:t>目標とする</a:t>
          </a:r>
          <a:r>
            <a:rPr lang="ja-JP" altLang="ja-JP" sz="1100">
              <a:solidFill>
                <a:sysClr val="windowText" lastClr="000000"/>
              </a:solidFill>
              <a:effectLst/>
              <a:latin typeface="+mn-lt"/>
              <a:ea typeface="+mn-ea"/>
              <a:cs typeface="+mn-cs"/>
            </a:rPr>
            <a:t>対標準財政規模比等はないが、今後まちづくりのために活用していくため、将来的には取り崩していくこととなる。負債（主に地方債）に対応する財源を確保するために基金を積み立てたい。</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（基金の使途）</a:t>
          </a:r>
        </a:p>
        <a:p>
          <a:r>
            <a:rPr lang="ja-JP" altLang="ja-JP" sz="1100">
              <a:solidFill>
                <a:sysClr val="windowText" lastClr="000000"/>
              </a:solidFill>
              <a:effectLst/>
              <a:latin typeface="+mn-lt"/>
              <a:ea typeface="+mn-ea"/>
              <a:cs typeface="+mn-cs"/>
            </a:rPr>
            <a:t>「塵芥処理場建設資金基金積立金」は新たな塵芥処理場の建設を目的としているが、当初の建設計画が変更となったため、現時点では具体的な使用予定はない。「石垣記念館運営積立金」は太地町石垣記念館の運営費用に充てることを目的としている。太地町ふるさと創生事業積立金は太地町の歴史、伝統、文化、産業等を活かし、独創的、個性的な地域づくりを行うふるさと創生事業の財源を積み立てる。「太地町地域福祉基金積立金」は高齢化社会における高齢者の在宅福祉の向上、健康づくり、ボランティア活動の活発化等図るため民間団体が行う高齢者保健福祉推進事業に、この基金から生ずる運用益金でもって助成することを目的とする。「太地町福祉基金」は高齢化社会における地域福祉活動の促進、生活環境の形成等図ることを目的とする。</a:t>
          </a:r>
          <a:endParaRPr lang="en-US" altLang="ja-JP" sz="1100">
            <a:solidFill>
              <a:sysClr val="windowText" lastClr="000000"/>
            </a:solidFill>
            <a:effectLst/>
            <a:latin typeface="+mn-lt"/>
            <a:ea typeface="+mn-ea"/>
            <a:cs typeface="+mn-cs"/>
          </a:endParaRPr>
        </a:p>
        <a:p>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（増減理由）</a:t>
          </a:r>
        </a:p>
        <a:p>
          <a:r>
            <a:rPr lang="ja-JP" altLang="ja-JP" sz="1100">
              <a:solidFill>
                <a:sysClr val="windowText" lastClr="000000"/>
              </a:solidFill>
              <a:effectLst/>
              <a:latin typeface="+mn-lt"/>
              <a:ea typeface="+mn-ea"/>
              <a:cs typeface="+mn-cs"/>
            </a:rPr>
            <a:t>「石垣記念館運営積立金」からは当記念館の運営費に充てるため、毎年度約</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5</a:t>
          </a:r>
          <a:r>
            <a:rPr lang="ja-JP" altLang="ja-JP" sz="1100">
              <a:solidFill>
                <a:sysClr val="windowText" lastClr="000000"/>
              </a:solidFill>
              <a:effectLst/>
              <a:latin typeface="+mn-lt"/>
              <a:ea typeface="+mn-ea"/>
              <a:cs typeface="+mn-cs"/>
            </a:rPr>
            <a:t>百万円を取り崩している。</a:t>
          </a:r>
        </a:p>
        <a:p>
          <a:endParaRPr lang="en-US"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（今後の方針）</a:t>
          </a:r>
        </a:p>
        <a:p>
          <a:r>
            <a:rPr lang="ja-JP" altLang="ja-JP" sz="1100">
              <a:solidFill>
                <a:sysClr val="windowText" lastClr="000000"/>
              </a:solidFill>
              <a:effectLst/>
              <a:latin typeface="+mn-lt"/>
              <a:ea typeface="+mn-ea"/>
              <a:cs typeface="+mn-cs"/>
            </a:rPr>
            <a:t>　その他特定目的基金については今後積極的に積立額を増やしてく予定はなく、地域振興及び地域福祉の充実等を実現するため、これらの限られた財源を最大限有効に運用していく。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（増減理由）</a:t>
          </a:r>
        </a:p>
        <a:p>
          <a:r>
            <a:rPr lang="ja-JP" altLang="ja-JP" sz="1100">
              <a:solidFill>
                <a:sysClr val="windowText" lastClr="000000"/>
              </a:solidFill>
              <a:effectLst/>
              <a:latin typeface="+mn-lt"/>
              <a:ea typeface="+mn-ea"/>
              <a:cs typeface="+mn-cs"/>
            </a:rPr>
            <a:t>令和３年度は普通交付税が増額するなどして、基金残高を維持できた。</a:t>
          </a:r>
        </a:p>
        <a:p>
          <a:endParaRPr lang="en-US"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（今後の方針）</a:t>
          </a:r>
        </a:p>
        <a:p>
          <a:r>
            <a:rPr lang="ja-JP" altLang="ja-JP" sz="1100">
              <a:solidFill>
                <a:sysClr val="windowText" lastClr="000000"/>
              </a:solidFill>
              <a:effectLst/>
              <a:latin typeface="+mn-lt"/>
              <a:ea typeface="+mn-ea"/>
              <a:cs typeface="+mn-cs"/>
            </a:rPr>
            <a:t>今後も、まちづくりに資する事業費を実施するため、この財源として積み立てる。また事業の実施に伴い</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地方債の借</a:t>
          </a:r>
          <a:r>
            <a:rPr lang="ja-JP" altLang="en-US" sz="1100">
              <a:solidFill>
                <a:sysClr val="windowText" lastClr="000000"/>
              </a:solidFill>
              <a:effectLst/>
              <a:latin typeface="+mn-lt"/>
              <a:ea typeface="+mn-ea"/>
              <a:cs typeface="+mn-cs"/>
            </a:rPr>
            <a:t>り</a:t>
          </a:r>
          <a:r>
            <a:rPr lang="ja-JP" altLang="ja-JP" sz="1100">
              <a:solidFill>
                <a:sysClr val="windowText" lastClr="000000"/>
              </a:solidFill>
              <a:effectLst/>
              <a:latin typeface="+mn-lt"/>
              <a:ea typeface="+mn-ea"/>
              <a:cs typeface="+mn-cs"/>
            </a:rPr>
            <a:t>入れが増えているため、将来の償還額の増加に備えて、減債基金への振り替えも想定している。決算状況が許す限り積</a:t>
          </a:r>
          <a:r>
            <a:rPr lang="ja-JP" altLang="en-US" sz="1100">
              <a:solidFill>
                <a:sysClr val="windowText" lastClr="000000"/>
              </a:solidFill>
              <a:effectLst/>
              <a:latin typeface="+mn-lt"/>
              <a:ea typeface="+mn-ea"/>
              <a:cs typeface="+mn-cs"/>
            </a:rPr>
            <a:t>み</a:t>
          </a:r>
          <a:r>
            <a:rPr lang="ja-JP" altLang="ja-JP" sz="1100">
              <a:solidFill>
                <a:sysClr val="windowText" lastClr="000000"/>
              </a:solidFill>
              <a:effectLst/>
              <a:latin typeface="+mn-lt"/>
              <a:ea typeface="+mn-ea"/>
              <a:cs typeface="+mn-cs"/>
            </a:rPr>
            <a:t>立てることが望ましいが、少なくとも基金残高が大きく減少することがないように運用していく方針である。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（増減理由）</a:t>
          </a:r>
        </a:p>
        <a:p>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度以降、過疎債や緊急防災・減災事業債を活用し、まちづくりに資する事業を実施してきた。これらの地方債償還額が年々増加しており、基本的には減債基金を取り崩すこととなるが、令和３年度は普通交付税が増額するなどして積</a:t>
          </a:r>
          <a:r>
            <a:rPr lang="ja-JP" altLang="en-US" sz="1100">
              <a:solidFill>
                <a:sysClr val="windowText" lastClr="000000"/>
              </a:solidFill>
              <a:effectLst/>
              <a:latin typeface="+mn-lt"/>
              <a:ea typeface="+mn-ea"/>
              <a:cs typeface="+mn-cs"/>
            </a:rPr>
            <a:t>み</a:t>
          </a:r>
          <a:r>
            <a:rPr lang="ja-JP" altLang="ja-JP" sz="1100">
              <a:solidFill>
                <a:sysClr val="windowText" lastClr="000000"/>
              </a:solidFill>
              <a:effectLst/>
              <a:latin typeface="+mn-lt"/>
              <a:ea typeface="+mn-ea"/>
              <a:cs typeface="+mn-cs"/>
            </a:rPr>
            <a:t>立</a:t>
          </a:r>
          <a:r>
            <a:rPr lang="ja-JP" altLang="en-US" sz="1100">
              <a:solidFill>
                <a:sysClr val="windowText" lastClr="000000"/>
              </a:solidFill>
              <a:effectLst/>
              <a:latin typeface="+mn-lt"/>
              <a:ea typeface="+mn-ea"/>
              <a:cs typeface="+mn-cs"/>
            </a:rPr>
            <a:t>て</a:t>
          </a:r>
          <a:r>
            <a:rPr lang="ja-JP" altLang="ja-JP" sz="1100">
              <a:solidFill>
                <a:sysClr val="windowText" lastClr="000000"/>
              </a:solidFill>
              <a:effectLst/>
              <a:latin typeface="+mn-lt"/>
              <a:ea typeface="+mn-ea"/>
              <a:cs typeface="+mn-cs"/>
            </a:rPr>
            <a:t>が可能となった。</a:t>
          </a:r>
        </a:p>
        <a:p>
          <a:endParaRPr lang="en-US"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（今後の方針）</a:t>
          </a:r>
        </a:p>
        <a:p>
          <a:r>
            <a:rPr lang="ja-JP" altLang="ja-JP" sz="1100">
              <a:solidFill>
                <a:sysClr val="windowText" lastClr="000000"/>
              </a:solidFill>
              <a:effectLst/>
              <a:latin typeface="+mn-lt"/>
              <a:ea typeface="+mn-ea"/>
              <a:cs typeface="+mn-cs"/>
            </a:rPr>
            <a:t>現在の地方債残高が約</a:t>
          </a:r>
          <a:r>
            <a:rPr lang="en-US" altLang="ja-JP" sz="1100">
              <a:solidFill>
                <a:sysClr val="windowText" lastClr="000000"/>
              </a:solidFill>
              <a:effectLst/>
              <a:latin typeface="+mn-lt"/>
              <a:ea typeface="+mn-ea"/>
              <a:cs typeface="+mn-cs"/>
            </a:rPr>
            <a:t>47</a:t>
          </a:r>
          <a:r>
            <a:rPr lang="ja-JP" altLang="ja-JP" sz="1100">
              <a:solidFill>
                <a:sysClr val="windowText" lastClr="000000"/>
              </a:solidFill>
              <a:effectLst/>
              <a:latin typeface="+mn-lt"/>
              <a:ea typeface="+mn-ea"/>
              <a:cs typeface="+mn-cs"/>
            </a:rPr>
            <a:t>億円で前年度末から３億円増加した。地方債借入額の約</a:t>
          </a:r>
          <a:r>
            <a:rPr lang="en-US" altLang="ja-JP" sz="1100">
              <a:solidFill>
                <a:sysClr val="windowText" lastClr="000000"/>
              </a:solidFill>
              <a:effectLst/>
              <a:latin typeface="+mn-lt"/>
              <a:ea typeface="+mn-ea"/>
              <a:cs typeface="+mn-cs"/>
            </a:rPr>
            <a:t>75</a:t>
          </a:r>
          <a:r>
            <a:rPr lang="ja-JP" altLang="ja-JP" sz="1100">
              <a:solidFill>
                <a:sysClr val="windowText" lastClr="000000"/>
              </a:solidFill>
              <a:effectLst/>
              <a:latin typeface="+mn-lt"/>
              <a:ea typeface="+mn-ea"/>
              <a:cs typeface="+mn-cs"/>
            </a:rPr>
            <a:t>％について</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地方交付税の収入を見込んでおり、残りの一般財源負担が約</a:t>
          </a:r>
          <a:r>
            <a:rPr lang="en-US" altLang="ja-JP" sz="1100">
              <a:solidFill>
                <a:sysClr val="windowText" lastClr="000000"/>
              </a:solidFill>
              <a:effectLst/>
              <a:latin typeface="+mn-lt"/>
              <a:ea typeface="+mn-ea"/>
              <a:cs typeface="+mn-cs"/>
            </a:rPr>
            <a:t>11.8</a:t>
          </a:r>
          <a:r>
            <a:rPr lang="ja-JP" altLang="ja-JP" sz="1100">
              <a:solidFill>
                <a:sysClr val="windowText" lastClr="000000"/>
              </a:solidFill>
              <a:effectLst/>
              <a:latin typeface="+mn-lt"/>
              <a:ea typeface="+mn-ea"/>
              <a:cs typeface="+mn-cs"/>
            </a:rPr>
            <a:t>億円となる。現時点では、この一般財源部分の額を積立額のおおよその目標とする。ただし、現在も地方債を財源にして投資的事業を進めており、目標値は事業の実施状況によって変動する。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2,939
2,930
5.81
3,645,955
3,514,795
131,085
1,656,582
4,739,955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庁舎をはじめとして、既に多くの施設が建設から相当の年数が経過している。修繕等による長寿命化を施設管理の基本方針としているため、今後も減価償却率の上昇が見込まれる。ただし、全体的に減価償却率が高い中にあって、防災・消防施設については防災施策を推進してきた結果として減価償却率が低くなっている。その他の施設のうち一部は、津波対策を含む施設移転が必要であり、平成</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年度末には幼稚園と保育所を高台に移転させる形で、新たにこども園を建設した。このような方策により、今後の減価償却率の上昇は抑制される見込みである。令和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年度には、「駅舎防災複合施設」が完成したため、施設全体の減価償却率が低下した。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1" name="直線コネクタ 70"/>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2" name="有形固定資産減価償却率最小値テキスト"/>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3" name="直線コネクタ 72"/>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4"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5" name="直線コネクタ 74"/>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6" name="有形固定資産減価償却率平均値テキスト"/>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7" name="フローチャート: 判断 76"/>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8" name="フローチャート: 判断 77"/>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9" name="フローチャート: 判断 78"/>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0" name="フローチャート: 判断 79"/>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1" name="フローチャート: 判断 80"/>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7" name="楕円 86"/>
        <xdr:cNvSpPr/>
      </xdr:nvSpPr>
      <xdr:spPr>
        <a:xfrm>
          <a:off x="47117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105518</xdr:rowOff>
    </xdr:from>
    <xdr:ext cx="405111" cy="259045"/>
    <xdr:sp macro="" textlink="">
      <xdr:nvSpPr>
        <xdr:cNvPr id="88" name="有形固定資産減価償却率該当値テキスト"/>
        <xdr:cNvSpPr txBox="1"/>
      </xdr:nvSpPr>
      <xdr:spPr>
        <a:xfrm>
          <a:off x="4813300" y="5849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14242</xdr:rowOff>
    </xdr:from>
    <xdr:to>
      <xdr:col>19</xdr:col>
      <xdr:colOff>187325</xdr:colOff>
      <xdr:row>30</xdr:row>
      <xdr:rowOff>115842</xdr:rowOff>
    </xdr:to>
    <xdr:sp macro="" textlink="">
      <xdr:nvSpPr>
        <xdr:cNvPr id="89" name="楕円 88"/>
        <xdr:cNvSpPr/>
      </xdr:nvSpPr>
      <xdr:spPr>
        <a:xfrm>
          <a:off x="4000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6441</xdr:rowOff>
    </xdr:from>
    <xdr:to>
      <xdr:col>23</xdr:col>
      <xdr:colOff>85725</xdr:colOff>
      <xdr:row>30</xdr:row>
      <xdr:rowOff>65042</xdr:rowOff>
    </xdr:to>
    <xdr:cxnSp macro="">
      <xdr:nvCxnSpPr>
        <xdr:cNvPr id="90" name="直線コネクタ 89"/>
        <xdr:cNvCxnSpPr/>
      </xdr:nvCxnSpPr>
      <xdr:spPr>
        <a:xfrm flipV="1">
          <a:off x="4051300" y="5921466"/>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20411</xdr:rowOff>
    </xdr:from>
    <xdr:to>
      <xdr:col>15</xdr:col>
      <xdr:colOff>187325</xdr:colOff>
      <xdr:row>30</xdr:row>
      <xdr:rowOff>122011</xdr:rowOff>
    </xdr:to>
    <xdr:sp macro="" textlink="">
      <xdr:nvSpPr>
        <xdr:cNvPr id="91" name="楕円 90"/>
        <xdr:cNvSpPr/>
      </xdr:nvSpPr>
      <xdr:spPr>
        <a:xfrm>
          <a:off x="32385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65042</xdr:rowOff>
    </xdr:from>
    <xdr:to>
      <xdr:col>19</xdr:col>
      <xdr:colOff>136525</xdr:colOff>
      <xdr:row>30</xdr:row>
      <xdr:rowOff>71211</xdr:rowOff>
    </xdr:to>
    <xdr:cxnSp macro="">
      <xdr:nvCxnSpPr>
        <xdr:cNvPr id="92" name="直線コネクタ 91"/>
        <xdr:cNvCxnSpPr/>
      </xdr:nvCxnSpPr>
      <xdr:spPr>
        <a:xfrm flipV="1">
          <a:off x="3289300" y="598006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42001</xdr:rowOff>
    </xdr:from>
    <xdr:to>
      <xdr:col>11</xdr:col>
      <xdr:colOff>187325</xdr:colOff>
      <xdr:row>30</xdr:row>
      <xdr:rowOff>143601</xdr:rowOff>
    </xdr:to>
    <xdr:sp macro="" textlink="">
      <xdr:nvSpPr>
        <xdr:cNvPr id="93" name="楕円 92"/>
        <xdr:cNvSpPr/>
      </xdr:nvSpPr>
      <xdr:spPr>
        <a:xfrm>
          <a:off x="2476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71211</xdr:rowOff>
    </xdr:from>
    <xdr:to>
      <xdr:col>15</xdr:col>
      <xdr:colOff>136525</xdr:colOff>
      <xdr:row>30</xdr:row>
      <xdr:rowOff>92801</xdr:rowOff>
    </xdr:to>
    <xdr:cxnSp macro="">
      <xdr:nvCxnSpPr>
        <xdr:cNvPr id="94" name="直線コネクタ 93"/>
        <xdr:cNvCxnSpPr/>
      </xdr:nvCxnSpPr>
      <xdr:spPr>
        <a:xfrm flipV="1">
          <a:off x="2527300" y="598623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54338</xdr:rowOff>
    </xdr:from>
    <xdr:to>
      <xdr:col>7</xdr:col>
      <xdr:colOff>187325</xdr:colOff>
      <xdr:row>30</xdr:row>
      <xdr:rowOff>155938</xdr:rowOff>
    </xdr:to>
    <xdr:sp macro="" textlink="">
      <xdr:nvSpPr>
        <xdr:cNvPr id="95" name="楕円 94"/>
        <xdr:cNvSpPr/>
      </xdr:nvSpPr>
      <xdr:spPr>
        <a:xfrm>
          <a:off x="1714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92801</xdr:rowOff>
    </xdr:from>
    <xdr:to>
      <xdr:col>11</xdr:col>
      <xdr:colOff>136525</xdr:colOff>
      <xdr:row>30</xdr:row>
      <xdr:rowOff>105138</xdr:rowOff>
    </xdr:to>
    <xdr:cxnSp macro="">
      <xdr:nvCxnSpPr>
        <xdr:cNvPr id="96" name="直線コネクタ 95"/>
        <xdr:cNvCxnSpPr/>
      </xdr:nvCxnSpPr>
      <xdr:spPr>
        <a:xfrm flipV="1">
          <a:off x="1765300" y="600782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7"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8" name="n_2aveValue有形固定資産減価償却率"/>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9" name="n_3aveValue有形固定資産減価償却率"/>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0" name="n_4aveValue有形固定資産減価償却率"/>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106969</xdr:rowOff>
    </xdr:from>
    <xdr:ext cx="405111" cy="259045"/>
    <xdr:sp macro="" textlink="">
      <xdr:nvSpPr>
        <xdr:cNvPr id="101" name="n_1mainValue有形固定資産減価償却率"/>
        <xdr:cNvSpPr txBox="1"/>
      </xdr:nvSpPr>
      <xdr:spPr>
        <a:xfrm>
          <a:off x="3836044" y="602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113138</xdr:rowOff>
    </xdr:from>
    <xdr:ext cx="405111" cy="259045"/>
    <xdr:sp macro="" textlink="">
      <xdr:nvSpPr>
        <xdr:cNvPr id="102" name="n_2mainValue有形固定資産減価償却率"/>
        <xdr:cNvSpPr txBox="1"/>
      </xdr:nvSpPr>
      <xdr:spPr>
        <a:xfrm>
          <a:off x="3086744" y="6028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103" name="n_3mainValue有形固定資産減価償却率"/>
        <xdr:cNvSpPr txBox="1"/>
      </xdr:nvSpPr>
      <xdr:spPr>
        <a:xfrm>
          <a:off x="2324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147065</xdr:rowOff>
    </xdr:from>
    <xdr:ext cx="405111" cy="259045"/>
    <xdr:sp macro="" textlink="">
      <xdr:nvSpPr>
        <xdr:cNvPr id="104" name="n_4mainValue有形固定資産減価償却率"/>
        <xdr:cNvSpPr txBox="1"/>
      </xdr:nvSpPr>
      <xdr:spPr>
        <a:xfrm>
          <a:off x="1562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在、まちづくりのために投資的事業を積極的に進めており、その財源として地方債を活用している。このため、自治体規模に対して実質債務の額が高く、債務償還比率が類似団体と比較して高くなっている。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年度は普通交付税が前年度から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207,636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千円増加したため一時的に比率が低下しているが、一方で地方債残高は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382,171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千円増額している。地方債の借入れについては、基金残高や、経常収支比率等の指標を参照し、適切な範囲で行っている。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31</xdr:row>
      <xdr:rowOff>118145</xdr:rowOff>
    </xdr:to>
    <xdr:cxnSp macro="">
      <xdr:nvCxnSpPr>
        <xdr:cNvPr id="133" name="直線コネクタ 132"/>
        <xdr:cNvCxnSpPr/>
      </xdr:nvCxnSpPr>
      <xdr:spPr>
        <a:xfrm flipV="1">
          <a:off x="14793595" y="5312833"/>
          <a:ext cx="1269" cy="891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121972</xdr:rowOff>
    </xdr:from>
    <xdr:ext cx="469744" cy="259045"/>
    <xdr:sp macro="" textlink="">
      <xdr:nvSpPr>
        <xdr:cNvPr id="134" name="債務償還比率最小値テキスト"/>
        <xdr:cNvSpPr txBox="1"/>
      </xdr:nvSpPr>
      <xdr:spPr>
        <a:xfrm>
          <a:off x="14846300" y="62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118145</xdr:rowOff>
    </xdr:from>
    <xdr:to>
      <xdr:col>76</xdr:col>
      <xdr:colOff>111125</xdr:colOff>
      <xdr:row>31</xdr:row>
      <xdr:rowOff>118145</xdr:rowOff>
    </xdr:to>
    <xdr:cxnSp macro="">
      <xdr:nvCxnSpPr>
        <xdr:cNvPr id="135" name="直線コネクタ 134"/>
        <xdr:cNvCxnSpPr/>
      </xdr:nvCxnSpPr>
      <xdr:spPr>
        <a:xfrm>
          <a:off x="14706600" y="620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49999</xdr:rowOff>
    </xdr:from>
    <xdr:ext cx="469744" cy="259045"/>
    <xdr:sp macro="" textlink="">
      <xdr:nvSpPr>
        <xdr:cNvPr id="138" name="債務償還比率平均値テキスト"/>
        <xdr:cNvSpPr txBox="1"/>
      </xdr:nvSpPr>
      <xdr:spPr>
        <a:xfrm>
          <a:off x="14846300" y="5279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27122</xdr:rowOff>
    </xdr:from>
    <xdr:to>
      <xdr:col>76</xdr:col>
      <xdr:colOff>73025</xdr:colOff>
      <xdr:row>27</xdr:row>
      <xdr:rowOff>128722</xdr:rowOff>
    </xdr:to>
    <xdr:sp macro="" textlink="">
      <xdr:nvSpPr>
        <xdr:cNvPr id="139" name="フローチャート: 判断 138"/>
        <xdr:cNvSpPr/>
      </xdr:nvSpPr>
      <xdr:spPr>
        <a:xfrm>
          <a:off x="14744700" y="542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124707</xdr:rowOff>
    </xdr:from>
    <xdr:to>
      <xdr:col>72</xdr:col>
      <xdr:colOff>123825</xdr:colOff>
      <xdr:row>29</xdr:row>
      <xdr:rowOff>54857</xdr:rowOff>
    </xdr:to>
    <xdr:sp macro="" textlink="">
      <xdr:nvSpPr>
        <xdr:cNvPr id="140" name="フローチャート: 判断 139"/>
        <xdr:cNvSpPr/>
      </xdr:nvSpPr>
      <xdr:spPr>
        <a:xfrm>
          <a:off x="14033500" y="569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128665</xdr:rowOff>
    </xdr:from>
    <xdr:to>
      <xdr:col>68</xdr:col>
      <xdr:colOff>123825</xdr:colOff>
      <xdr:row>29</xdr:row>
      <xdr:rowOff>58815</xdr:rowOff>
    </xdr:to>
    <xdr:sp macro="" textlink="">
      <xdr:nvSpPr>
        <xdr:cNvPr id="141" name="フローチャート: 判断 140"/>
        <xdr:cNvSpPr/>
      </xdr:nvSpPr>
      <xdr:spPr>
        <a:xfrm>
          <a:off x="13271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6632</xdr:rowOff>
    </xdr:from>
    <xdr:to>
      <xdr:col>64</xdr:col>
      <xdr:colOff>123825</xdr:colOff>
      <xdr:row>29</xdr:row>
      <xdr:rowOff>108232</xdr:rowOff>
    </xdr:to>
    <xdr:sp macro="" textlink="">
      <xdr:nvSpPr>
        <xdr:cNvPr id="142" name="フローチャート: 判断 141"/>
        <xdr:cNvSpPr/>
      </xdr:nvSpPr>
      <xdr:spPr>
        <a:xfrm>
          <a:off x="12509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15268</xdr:rowOff>
    </xdr:from>
    <xdr:to>
      <xdr:col>60</xdr:col>
      <xdr:colOff>123825</xdr:colOff>
      <xdr:row>29</xdr:row>
      <xdr:rowOff>116868</xdr:rowOff>
    </xdr:to>
    <xdr:sp macro="" textlink="">
      <xdr:nvSpPr>
        <xdr:cNvPr id="143" name="フローチャート: 判断 142"/>
        <xdr:cNvSpPr/>
      </xdr:nvSpPr>
      <xdr:spPr>
        <a:xfrm>
          <a:off x="11747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48154</xdr:rowOff>
    </xdr:from>
    <xdr:to>
      <xdr:col>76</xdr:col>
      <xdr:colOff>73025</xdr:colOff>
      <xdr:row>31</xdr:row>
      <xdr:rowOff>149754</xdr:rowOff>
    </xdr:to>
    <xdr:sp macro="" textlink="">
      <xdr:nvSpPr>
        <xdr:cNvPr id="149" name="楕円 148"/>
        <xdr:cNvSpPr/>
      </xdr:nvSpPr>
      <xdr:spPr>
        <a:xfrm>
          <a:off x="14744700" y="61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134531</xdr:rowOff>
    </xdr:from>
    <xdr:ext cx="469744" cy="259045"/>
    <xdr:sp macro="" textlink="">
      <xdr:nvSpPr>
        <xdr:cNvPr id="150" name="債務償還比率該当値テキスト"/>
        <xdr:cNvSpPr txBox="1"/>
      </xdr:nvSpPr>
      <xdr:spPr>
        <a:xfrm>
          <a:off x="14846300" y="604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28864</xdr:rowOff>
    </xdr:from>
    <xdr:to>
      <xdr:col>72</xdr:col>
      <xdr:colOff>123825</xdr:colOff>
      <xdr:row>33</xdr:row>
      <xdr:rowOff>130464</xdr:rowOff>
    </xdr:to>
    <xdr:sp macro="" textlink="">
      <xdr:nvSpPr>
        <xdr:cNvPr id="151" name="楕円 150"/>
        <xdr:cNvSpPr/>
      </xdr:nvSpPr>
      <xdr:spPr>
        <a:xfrm>
          <a:off x="14033500" y="64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98954</xdr:rowOff>
    </xdr:from>
    <xdr:to>
      <xdr:col>76</xdr:col>
      <xdr:colOff>22225</xdr:colOff>
      <xdr:row>33</xdr:row>
      <xdr:rowOff>79664</xdr:rowOff>
    </xdr:to>
    <xdr:cxnSp macro="">
      <xdr:nvCxnSpPr>
        <xdr:cNvPr id="152" name="直線コネクタ 151"/>
        <xdr:cNvCxnSpPr/>
      </xdr:nvCxnSpPr>
      <xdr:spPr>
        <a:xfrm flipV="1">
          <a:off x="14084300" y="6185429"/>
          <a:ext cx="711200" cy="3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99032</xdr:rowOff>
    </xdr:from>
    <xdr:to>
      <xdr:col>68</xdr:col>
      <xdr:colOff>123825</xdr:colOff>
      <xdr:row>34</xdr:row>
      <xdr:rowOff>29182</xdr:rowOff>
    </xdr:to>
    <xdr:sp macro="" textlink="">
      <xdr:nvSpPr>
        <xdr:cNvPr id="153" name="楕円 152"/>
        <xdr:cNvSpPr/>
      </xdr:nvSpPr>
      <xdr:spPr>
        <a:xfrm>
          <a:off x="13271500" y="65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79664</xdr:rowOff>
    </xdr:from>
    <xdr:to>
      <xdr:col>72</xdr:col>
      <xdr:colOff>73025</xdr:colOff>
      <xdr:row>33</xdr:row>
      <xdr:rowOff>149832</xdr:rowOff>
    </xdr:to>
    <xdr:cxnSp macro="">
      <xdr:nvCxnSpPr>
        <xdr:cNvPr id="154" name="直線コネクタ 153"/>
        <xdr:cNvCxnSpPr/>
      </xdr:nvCxnSpPr>
      <xdr:spPr>
        <a:xfrm flipV="1">
          <a:off x="13322300" y="6509039"/>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159103</xdr:rowOff>
    </xdr:from>
    <xdr:to>
      <xdr:col>64</xdr:col>
      <xdr:colOff>123825</xdr:colOff>
      <xdr:row>32</xdr:row>
      <xdr:rowOff>89253</xdr:rowOff>
    </xdr:to>
    <xdr:sp macro="" textlink="">
      <xdr:nvSpPr>
        <xdr:cNvPr id="155" name="楕円 154"/>
        <xdr:cNvSpPr/>
      </xdr:nvSpPr>
      <xdr:spPr>
        <a:xfrm>
          <a:off x="12509500" y="62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38453</xdr:rowOff>
    </xdr:from>
    <xdr:to>
      <xdr:col>68</xdr:col>
      <xdr:colOff>73025</xdr:colOff>
      <xdr:row>33</xdr:row>
      <xdr:rowOff>149832</xdr:rowOff>
    </xdr:to>
    <xdr:cxnSp macro="">
      <xdr:nvCxnSpPr>
        <xdr:cNvPr id="156" name="直線コネクタ 155"/>
        <xdr:cNvCxnSpPr/>
      </xdr:nvCxnSpPr>
      <xdr:spPr>
        <a:xfrm>
          <a:off x="12560300" y="6296378"/>
          <a:ext cx="762000" cy="2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117052</xdr:rowOff>
    </xdr:from>
    <xdr:to>
      <xdr:col>60</xdr:col>
      <xdr:colOff>123825</xdr:colOff>
      <xdr:row>31</xdr:row>
      <xdr:rowOff>47202</xdr:rowOff>
    </xdr:to>
    <xdr:sp macro="" textlink="">
      <xdr:nvSpPr>
        <xdr:cNvPr id="157" name="楕円 156"/>
        <xdr:cNvSpPr/>
      </xdr:nvSpPr>
      <xdr:spPr>
        <a:xfrm>
          <a:off x="11747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167852</xdr:rowOff>
    </xdr:from>
    <xdr:to>
      <xdr:col>64</xdr:col>
      <xdr:colOff>73025</xdr:colOff>
      <xdr:row>32</xdr:row>
      <xdr:rowOff>38453</xdr:rowOff>
    </xdr:to>
    <xdr:cxnSp macro="">
      <xdr:nvCxnSpPr>
        <xdr:cNvPr id="158" name="直線コネクタ 157"/>
        <xdr:cNvCxnSpPr/>
      </xdr:nvCxnSpPr>
      <xdr:spPr>
        <a:xfrm>
          <a:off x="11798300" y="6082877"/>
          <a:ext cx="762000" cy="2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71384</xdr:rowOff>
    </xdr:from>
    <xdr:ext cx="469744" cy="259045"/>
    <xdr:sp macro="" textlink="">
      <xdr:nvSpPr>
        <xdr:cNvPr id="159" name="n_1aveValue債務償還比率"/>
        <xdr:cNvSpPr txBox="1"/>
      </xdr:nvSpPr>
      <xdr:spPr>
        <a:xfrm>
          <a:off x="13836727" y="547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75342</xdr:rowOff>
    </xdr:from>
    <xdr:ext cx="469744" cy="259045"/>
    <xdr:sp macro="" textlink="">
      <xdr:nvSpPr>
        <xdr:cNvPr id="160" name="n_2aveValue債務償還比率"/>
        <xdr:cNvSpPr txBox="1"/>
      </xdr:nvSpPr>
      <xdr:spPr>
        <a:xfrm>
          <a:off x="130874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124759</xdr:rowOff>
    </xdr:from>
    <xdr:ext cx="469744" cy="259045"/>
    <xdr:sp macro="" textlink="">
      <xdr:nvSpPr>
        <xdr:cNvPr id="161" name="n_3aveValue債務償還比率"/>
        <xdr:cNvSpPr txBox="1"/>
      </xdr:nvSpPr>
      <xdr:spPr>
        <a:xfrm>
          <a:off x="12325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133395</xdr:rowOff>
    </xdr:from>
    <xdr:ext cx="469744" cy="259045"/>
    <xdr:sp macro="" textlink="">
      <xdr:nvSpPr>
        <xdr:cNvPr id="162" name="n_4aveValue債務償還比率"/>
        <xdr:cNvSpPr txBox="1"/>
      </xdr:nvSpPr>
      <xdr:spPr>
        <a:xfrm>
          <a:off x="11563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121591</xdr:rowOff>
    </xdr:from>
    <xdr:ext cx="469744" cy="259045"/>
    <xdr:sp macro="" textlink="">
      <xdr:nvSpPr>
        <xdr:cNvPr id="163" name="n_1mainValue債務償還比率"/>
        <xdr:cNvSpPr txBox="1"/>
      </xdr:nvSpPr>
      <xdr:spPr>
        <a:xfrm>
          <a:off x="13836727" y="65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20309</xdr:rowOff>
    </xdr:from>
    <xdr:ext cx="560923" cy="259045"/>
    <xdr:sp macro="" textlink="">
      <xdr:nvSpPr>
        <xdr:cNvPr id="164" name="n_2mainValue債務償還比率"/>
        <xdr:cNvSpPr txBox="1"/>
      </xdr:nvSpPr>
      <xdr:spPr>
        <a:xfrm>
          <a:off x="13041838" y="66211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80380</xdr:rowOff>
    </xdr:from>
    <xdr:ext cx="469744" cy="259045"/>
    <xdr:sp macro="" textlink="">
      <xdr:nvSpPr>
        <xdr:cNvPr id="165" name="n_3mainValue債務償還比率"/>
        <xdr:cNvSpPr txBox="1"/>
      </xdr:nvSpPr>
      <xdr:spPr>
        <a:xfrm>
          <a:off x="12325427" y="633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38329</xdr:rowOff>
    </xdr:from>
    <xdr:ext cx="469744" cy="259045"/>
    <xdr:sp macro="" textlink="">
      <xdr:nvSpPr>
        <xdr:cNvPr id="166" name="n_4mainValue債務償還比率"/>
        <xdr:cNvSpPr txBox="1"/>
      </xdr:nvSpPr>
      <xdr:spPr>
        <a:xfrm>
          <a:off x="11563427" y="61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2,939
2,930
5.81
3,645,955
3,514,795
131,085
1,656,582
4,739,955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74" name="楕円 73"/>
        <xdr:cNvSpPr/>
      </xdr:nvSpPr>
      <xdr:spPr>
        <a:xfrm>
          <a:off x="45847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77669</xdr:rowOff>
    </xdr:from>
    <xdr:ext cx="405111" cy="259045"/>
    <xdr:sp macro="" textlink="">
      <xdr:nvSpPr>
        <xdr:cNvPr id="75" name="【道路】&#10;有形固定資産減価償却率該当値テキスト"/>
        <xdr:cNvSpPr txBox="1"/>
      </xdr:nvSpPr>
      <xdr:spPr>
        <a:xfrm>
          <a:off x="4673600" y="624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54792</xdr:rowOff>
    </xdr:from>
    <xdr:to>
      <xdr:col>20</xdr:col>
      <xdr:colOff>38100</xdr:colOff>
      <xdr:row>37</xdr:row>
      <xdr:rowOff>156392</xdr:rowOff>
    </xdr:to>
    <xdr:sp macro="" textlink="">
      <xdr:nvSpPr>
        <xdr:cNvPr id="76" name="楕円 75"/>
        <xdr:cNvSpPr/>
      </xdr:nvSpPr>
      <xdr:spPr>
        <a:xfrm>
          <a:off x="3746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105592</xdr:rowOff>
    </xdr:from>
    <xdr:to>
      <xdr:col>24</xdr:col>
      <xdr:colOff>63500</xdr:colOff>
      <xdr:row>37</xdr:row>
      <xdr:rowOff>105592</xdr:rowOff>
    </xdr:to>
    <xdr:cxnSp macro="">
      <xdr:nvCxnSpPr>
        <xdr:cNvPr id="77" name="直線コネクタ 76"/>
        <xdr:cNvCxnSpPr/>
      </xdr:nvCxnSpPr>
      <xdr:spPr>
        <a:xfrm>
          <a:off x="3797300" y="6449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105592</xdr:rowOff>
    </xdr:from>
    <xdr:to>
      <xdr:col>19</xdr:col>
      <xdr:colOff>177800</xdr:colOff>
      <xdr:row>37</xdr:row>
      <xdr:rowOff>166007</xdr:rowOff>
    </xdr:to>
    <xdr:cxnSp macro="">
      <xdr:nvCxnSpPr>
        <xdr:cNvPr id="79" name="直線コネクタ 78"/>
        <xdr:cNvCxnSpPr/>
      </xdr:nvCxnSpPr>
      <xdr:spPr>
        <a:xfrm flipV="1">
          <a:off x="2908300" y="644924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80" name="楕円 79"/>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37</xdr:row>
      <xdr:rowOff>166007</xdr:rowOff>
    </xdr:to>
    <xdr:cxnSp macro="">
      <xdr:nvCxnSpPr>
        <xdr:cNvPr id="81" name="直線コネクタ 80"/>
        <xdr:cNvCxnSpPr/>
      </xdr:nvCxnSpPr>
      <xdr:spPr>
        <a:xfrm>
          <a:off x="2019300" y="64884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54791</xdr:rowOff>
    </xdr:from>
    <xdr:to>
      <xdr:col>6</xdr:col>
      <xdr:colOff>38100</xdr:colOff>
      <xdr:row>38</xdr:row>
      <xdr:rowOff>156391</xdr:rowOff>
    </xdr:to>
    <xdr:sp macro="" textlink="">
      <xdr:nvSpPr>
        <xdr:cNvPr id="82" name="楕円 81"/>
        <xdr:cNvSpPr/>
      </xdr:nvSpPr>
      <xdr:spPr>
        <a:xfrm>
          <a:off x="1079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38</xdr:row>
      <xdr:rowOff>105591</xdr:rowOff>
    </xdr:to>
    <xdr:cxnSp macro="">
      <xdr:nvCxnSpPr>
        <xdr:cNvPr id="83" name="直線コネクタ 82"/>
        <xdr:cNvCxnSpPr/>
      </xdr:nvCxnSpPr>
      <xdr:spPr>
        <a:xfrm flipV="1">
          <a:off x="1130300" y="6488430"/>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1469</xdr:rowOff>
    </xdr:from>
    <xdr:ext cx="405111" cy="259045"/>
    <xdr:sp macro="" textlink="">
      <xdr:nvSpPr>
        <xdr:cNvPr id="88" name="n_1mainValue【道路】&#10;有形固定資産減価償却率"/>
        <xdr:cNvSpPr txBox="1"/>
      </xdr:nvSpPr>
      <xdr:spPr>
        <a:xfrm>
          <a:off x="3582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9" name="n_2mainValue【道路】&#10;有形固定資産減価償却率"/>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90" name="n_3mainValue【道路】&#10;有形固定資産減価償却率"/>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91" name="n_4main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52373</xdr:rowOff>
    </xdr:from>
    <xdr:to>
      <xdr:col>55</xdr:col>
      <xdr:colOff>50800</xdr:colOff>
      <xdr:row>41</xdr:row>
      <xdr:rowOff>153973</xdr:rowOff>
    </xdr:to>
    <xdr:sp macro="" textlink="">
      <xdr:nvSpPr>
        <xdr:cNvPr id="129" name="楕円 128"/>
        <xdr:cNvSpPr/>
      </xdr:nvSpPr>
      <xdr:spPr>
        <a:xfrm>
          <a:off x="10426700" y="708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138750</xdr:rowOff>
    </xdr:from>
    <xdr:ext cx="534377" cy="259045"/>
    <xdr:sp macro="" textlink="">
      <xdr:nvSpPr>
        <xdr:cNvPr id="130" name="【道路】&#10;一人当たり延長該当値テキスト"/>
        <xdr:cNvSpPr txBox="1"/>
      </xdr:nvSpPr>
      <xdr:spPr>
        <a:xfrm>
          <a:off x="10515600" y="69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53036</xdr:rowOff>
    </xdr:from>
    <xdr:to>
      <xdr:col>50</xdr:col>
      <xdr:colOff>165100</xdr:colOff>
      <xdr:row>41</xdr:row>
      <xdr:rowOff>154636</xdr:rowOff>
    </xdr:to>
    <xdr:sp macro="" textlink="">
      <xdr:nvSpPr>
        <xdr:cNvPr id="131" name="楕円 130"/>
        <xdr:cNvSpPr/>
      </xdr:nvSpPr>
      <xdr:spPr>
        <a:xfrm>
          <a:off x="9588500" y="708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103173</xdr:rowOff>
    </xdr:from>
    <xdr:to>
      <xdr:col>55</xdr:col>
      <xdr:colOff>0</xdr:colOff>
      <xdr:row>41</xdr:row>
      <xdr:rowOff>103836</xdr:rowOff>
    </xdr:to>
    <xdr:cxnSp macro="">
      <xdr:nvCxnSpPr>
        <xdr:cNvPr id="132" name="直線コネクタ 131"/>
        <xdr:cNvCxnSpPr/>
      </xdr:nvCxnSpPr>
      <xdr:spPr>
        <a:xfrm flipV="1">
          <a:off x="9639300" y="7132623"/>
          <a:ext cx="8382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53621</xdr:rowOff>
    </xdr:from>
    <xdr:to>
      <xdr:col>46</xdr:col>
      <xdr:colOff>38100</xdr:colOff>
      <xdr:row>41</xdr:row>
      <xdr:rowOff>155221</xdr:rowOff>
    </xdr:to>
    <xdr:sp macro="" textlink="">
      <xdr:nvSpPr>
        <xdr:cNvPr id="133" name="楕円 132"/>
        <xdr:cNvSpPr/>
      </xdr:nvSpPr>
      <xdr:spPr>
        <a:xfrm>
          <a:off x="8699500" y="70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103836</xdr:rowOff>
    </xdr:from>
    <xdr:to>
      <xdr:col>50</xdr:col>
      <xdr:colOff>114300</xdr:colOff>
      <xdr:row>41</xdr:row>
      <xdr:rowOff>104421</xdr:rowOff>
    </xdr:to>
    <xdr:cxnSp macro="">
      <xdr:nvCxnSpPr>
        <xdr:cNvPr id="134" name="直線コネクタ 133"/>
        <xdr:cNvCxnSpPr/>
      </xdr:nvCxnSpPr>
      <xdr:spPr>
        <a:xfrm flipV="1">
          <a:off x="8750300" y="7133286"/>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54135</xdr:rowOff>
    </xdr:from>
    <xdr:to>
      <xdr:col>41</xdr:col>
      <xdr:colOff>101600</xdr:colOff>
      <xdr:row>41</xdr:row>
      <xdr:rowOff>155735</xdr:rowOff>
    </xdr:to>
    <xdr:sp macro="" textlink="">
      <xdr:nvSpPr>
        <xdr:cNvPr id="135" name="楕円 134"/>
        <xdr:cNvSpPr/>
      </xdr:nvSpPr>
      <xdr:spPr>
        <a:xfrm>
          <a:off x="7810500" y="70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104421</xdr:rowOff>
    </xdr:from>
    <xdr:to>
      <xdr:col>45</xdr:col>
      <xdr:colOff>177800</xdr:colOff>
      <xdr:row>41</xdr:row>
      <xdr:rowOff>104935</xdr:rowOff>
    </xdr:to>
    <xdr:cxnSp macro="">
      <xdr:nvCxnSpPr>
        <xdr:cNvPr id="136" name="直線コネクタ 135"/>
        <xdr:cNvCxnSpPr/>
      </xdr:nvCxnSpPr>
      <xdr:spPr>
        <a:xfrm flipV="1">
          <a:off x="7861300" y="7133871"/>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54951</xdr:rowOff>
    </xdr:from>
    <xdr:to>
      <xdr:col>36</xdr:col>
      <xdr:colOff>165100</xdr:colOff>
      <xdr:row>41</xdr:row>
      <xdr:rowOff>156551</xdr:rowOff>
    </xdr:to>
    <xdr:sp macro="" textlink="">
      <xdr:nvSpPr>
        <xdr:cNvPr id="137" name="楕円 136"/>
        <xdr:cNvSpPr/>
      </xdr:nvSpPr>
      <xdr:spPr>
        <a:xfrm>
          <a:off x="6921500" y="708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104935</xdr:rowOff>
    </xdr:from>
    <xdr:to>
      <xdr:col>41</xdr:col>
      <xdr:colOff>50800</xdr:colOff>
      <xdr:row>41</xdr:row>
      <xdr:rowOff>105751</xdr:rowOff>
    </xdr:to>
    <xdr:cxnSp macro="">
      <xdr:nvCxnSpPr>
        <xdr:cNvPr id="138" name="直線コネクタ 137"/>
        <xdr:cNvCxnSpPr/>
      </xdr:nvCxnSpPr>
      <xdr:spPr>
        <a:xfrm flipV="1">
          <a:off x="6972300" y="7134385"/>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145763</xdr:rowOff>
    </xdr:from>
    <xdr:ext cx="534377" cy="259045"/>
    <xdr:sp macro="" textlink="">
      <xdr:nvSpPr>
        <xdr:cNvPr id="143" name="n_1mainValue【道路】&#10;一人当たり延長"/>
        <xdr:cNvSpPr txBox="1"/>
      </xdr:nvSpPr>
      <xdr:spPr>
        <a:xfrm>
          <a:off x="9359411" y="71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146348</xdr:rowOff>
    </xdr:from>
    <xdr:ext cx="534377" cy="259045"/>
    <xdr:sp macro="" textlink="">
      <xdr:nvSpPr>
        <xdr:cNvPr id="144" name="n_2mainValue【道路】&#10;一人当たり延長"/>
        <xdr:cNvSpPr txBox="1"/>
      </xdr:nvSpPr>
      <xdr:spPr>
        <a:xfrm>
          <a:off x="8483111" y="71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146862</xdr:rowOff>
    </xdr:from>
    <xdr:ext cx="534377" cy="259045"/>
    <xdr:sp macro="" textlink="">
      <xdr:nvSpPr>
        <xdr:cNvPr id="145" name="n_3mainValue【道路】&#10;一人当たり延長"/>
        <xdr:cNvSpPr txBox="1"/>
      </xdr:nvSpPr>
      <xdr:spPr>
        <a:xfrm>
          <a:off x="7594111" y="717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147678</xdr:rowOff>
    </xdr:from>
    <xdr:ext cx="534377" cy="259045"/>
    <xdr:sp macro="" textlink="">
      <xdr:nvSpPr>
        <xdr:cNvPr id="146" name="n_4mainValue【道路】&#10;一人当たり延長"/>
        <xdr:cNvSpPr txBox="1"/>
      </xdr:nvSpPr>
      <xdr:spPr>
        <a:xfrm>
          <a:off x="6705111" y="717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34109</xdr:rowOff>
    </xdr:from>
    <xdr:to>
      <xdr:col>24</xdr:col>
      <xdr:colOff>114300</xdr:colOff>
      <xdr:row>60</xdr:row>
      <xdr:rowOff>135709</xdr:rowOff>
    </xdr:to>
    <xdr:sp macro="" textlink="">
      <xdr:nvSpPr>
        <xdr:cNvPr id="188" name="楕円 187"/>
        <xdr:cNvSpPr/>
      </xdr:nvSpPr>
      <xdr:spPr>
        <a:xfrm>
          <a:off x="4584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56986</xdr:rowOff>
    </xdr:from>
    <xdr:ext cx="405111" cy="259045"/>
    <xdr:sp macro="" textlink="">
      <xdr:nvSpPr>
        <xdr:cNvPr id="189" name="【橋りょう・トンネル】&#10;有形固定資産減価償却率該当値テキスト"/>
        <xdr:cNvSpPr txBox="1"/>
      </xdr:nvSpPr>
      <xdr:spPr>
        <a:xfrm>
          <a:off x="4673600" y="1017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164737</xdr:rowOff>
    </xdr:from>
    <xdr:to>
      <xdr:col>20</xdr:col>
      <xdr:colOff>38100</xdr:colOff>
      <xdr:row>60</xdr:row>
      <xdr:rowOff>94887</xdr:rowOff>
    </xdr:to>
    <xdr:sp macro="" textlink="">
      <xdr:nvSpPr>
        <xdr:cNvPr id="190" name="楕円 189"/>
        <xdr:cNvSpPr/>
      </xdr:nvSpPr>
      <xdr:spPr>
        <a:xfrm>
          <a:off x="3746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44087</xdr:rowOff>
    </xdr:from>
    <xdr:to>
      <xdr:col>24</xdr:col>
      <xdr:colOff>63500</xdr:colOff>
      <xdr:row>60</xdr:row>
      <xdr:rowOff>84909</xdr:rowOff>
    </xdr:to>
    <xdr:cxnSp macro="">
      <xdr:nvCxnSpPr>
        <xdr:cNvPr id="191" name="直線コネクタ 190"/>
        <xdr:cNvCxnSpPr/>
      </xdr:nvCxnSpPr>
      <xdr:spPr>
        <a:xfrm>
          <a:off x="3797300" y="1033108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123916</xdr:rowOff>
    </xdr:from>
    <xdr:to>
      <xdr:col>15</xdr:col>
      <xdr:colOff>101600</xdr:colOff>
      <xdr:row>60</xdr:row>
      <xdr:rowOff>54066</xdr:rowOff>
    </xdr:to>
    <xdr:sp macro="" textlink="">
      <xdr:nvSpPr>
        <xdr:cNvPr id="192" name="楕円 191"/>
        <xdr:cNvSpPr/>
      </xdr:nvSpPr>
      <xdr:spPr>
        <a:xfrm>
          <a:off x="2857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3266</xdr:rowOff>
    </xdr:from>
    <xdr:to>
      <xdr:col>19</xdr:col>
      <xdr:colOff>177800</xdr:colOff>
      <xdr:row>60</xdr:row>
      <xdr:rowOff>44087</xdr:rowOff>
    </xdr:to>
    <xdr:cxnSp macro="">
      <xdr:nvCxnSpPr>
        <xdr:cNvPr id="193" name="直線コネクタ 192"/>
        <xdr:cNvCxnSpPr/>
      </xdr:nvCxnSpPr>
      <xdr:spPr>
        <a:xfrm>
          <a:off x="2908300" y="102902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83094</xdr:rowOff>
    </xdr:from>
    <xdr:to>
      <xdr:col>10</xdr:col>
      <xdr:colOff>165100</xdr:colOff>
      <xdr:row>60</xdr:row>
      <xdr:rowOff>13244</xdr:rowOff>
    </xdr:to>
    <xdr:sp macro="" textlink="">
      <xdr:nvSpPr>
        <xdr:cNvPr id="194" name="楕円 193"/>
        <xdr:cNvSpPr/>
      </xdr:nvSpPr>
      <xdr:spPr>
        <a:xfrm>
          <a:off x="1968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133894</xdr:rowOff>
    </xdr:from>
    <xdr:to>
      <xdr:col>15</xdr:col>
      <xdr:colOff>50800</xdr:colOff>
      <xdr:row>60</xdr:row>
      <xdr:rowOff>3266</xdr:rowOff>
    </xdr:to>
    <xdr:cxnSp macro="">
      <xdr:nvCxnSpPr>
        <xdr:cNvPr id="195" name="直線コネクタ 194"/>
        <xdr:cNvCxnSpPr/>
      </xdr:nvCxnSpPr>
      <xdr:spPr>
        <a:xfrm>
          <a:off x="2019300" y="1024944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6" name="楕円 195"/>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133894</xdr:rowOff>
    </xdr:to>
    <xdr:cxnSp macro="">
      <xdr:nvCxnSpPr>
        <xdr:cNvPr id="197" name="直線コネクタ 196"/>
        <xdr:cNvCxnSpPr/>
      </xdr:nvCxnSpPr>
      <xdr:spPr>
        <a:xfrm>
          <a:off x="1130300" y="1020699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111414</xdr:rowOff>
    </xdr:from>
    <xdr:ext cx="405111" cy="259045"/>
    <xdr:sp macro="" textlink="">
      <xdr:nvSpPr>
        <xdr:cNvPr id="202" name="n_1mainValue【橋りょう・トンネル】&#10;有形固定資産減価償却率"/>
        <xdr:cNvSpPr txBox="1"/>
      </xdr:nvSpPr>
      <xdr:spPr>
        <a:xfrm>
          <a:off x="3582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70593</xdr:rowOff>
    </xdr:from>
    <xdr:ext cx="405111" cy="259045"/>
    <xdr:sp macro="" textlink="">
      <xdr:nvSpPr>
        <xdr:cNvPr id="203" name="n_2mainValue【橋りょう・トンネル】&#10;有形固定資産減価償却率"/>
        <xdr:cNvSpPr txBox="1"/>
      </xdr:nvSpPr>
      <xdr:spPr>
        <a:xfrm>
          <a:off x="2705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29771</xdr:rowOff>
    </xdr:from>
    <xdr:ext cx="405111" cy="259045"/>
    <xdr:sp macro="" textlink="">
      <xdr:nvSpPr>
        <xdr:cNvPr id="204" name="n_3mainValue【橋りょう・トンネル】&#10;有形固定資産減価償却率"/>
        <xdr:cNvSpPr txBox="1"/>
      </xdr:nvSpPr>
      <xdr:spPr>
        <a:xfrm>
          <a:off x="1816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205" name="n_4mainValue【橋りょう・トンネル】&#10;有形固定資産減価償却率"/>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122702</xdr:rowOff>
    </xdr:from>
    <xdr:to>
      <xdr:col>55</xdr:col>
      <xdr:colOff>50800</xdr:colOff>
      <xdr:row>64</xdr:row>
      <xdr:rowOff>52852</xdr:rowOff>
    </xdr:to>
    <xdr:sp macro="" textlink="">
      <xdr:nvSpPr>
        <xdr:cNvPr id="245" name="楕円 244"/>
        <xdr:cNvSpPr/>
      </xdr:nvSpPr>
      <xdr:spPr>
        <a:xfrm>
          <a:off x="10426700" y="109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37629</xdr:rowOff>
    </xdr:from>
    <xdr:ext cx="599010" cy="259045"/>
    <xdr:sp macro="" textlink="">
      <xdr:nvSpPr>
        <xdr:cNvPr id="246" name="【橋りょう・トンネル】&#10;一人当たり有形固定資産（償却資産）額該当値テキスト"/>
        <xdr:cNvSpPr txBox="1"/>
      </xdr:nvSpPr>
      <xdr:spPr>
        <a:xfrm>
          <a:off x="10515600" y="1083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124467</xdr:rowOff>
    </xdr:from>
    <xdr:to>
      <xdr:col>50</xdr:col>
      <xdr:colOff>165100</xdr:colOff>
      <xdr:row>64</xdr:row>
      <xdr:rowOff>54617</xdr:rowOff>
    </xdr:to>
    <xdr:sp macro="" textlink="">
      <xdr:nvSpPr>
        <xdr:cNvPr id="247" name="楕円 246"/>
        <xdr:cNvSpPr/>
      </xdr:nvSpPr>
      <xdr:spPr>
        <a:xfrm>
          <a:off x="9588500" y="1092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2052</xdr:rowOff>
    </xdr:from>
    <xdr:to>
      <xdr:col>55</xdr:col>
      <xdr:colOff>0</xdr:colOff>
      <xdr:row>64</xdr:row>
      <xdr:rowOff>3817</xdr:rowOff>
    </xdr:to>
    <xdr:cxnSp macro="">
      <xdr:nvCxnSpPr>
        <xdr:cNvPr id="248" name="直線コネクタ 247"/>
        <xdr:cNvCxnSpPr/>
      </xdr:nvCxnSpPr>
      <xdr:spPr>
        <a:xfrm flipV="1">
          <a:off x="9639300" y="10974852"/>
          <a:ext cx="8382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126171</xdr:rowOff>
    </xdr:from>
    <xdr:to>
      <xdr:col>46</xdr:col>
      <xdr:colOff>38100</xdr:colOff>
      <xdr:row>64</xdr:row>
      <xdr:rowOff>56321</xdr:rowOff>
    </xdr:to>
    <xdr:sp macro="" textlink="">
      <xdr:nvSpPr>
        <xdr:cNvPr id="249" name="楕円 248"/>
        <xdr:cNvSpPr/>
      </xdr:nvSpPr>
      <xdr:spPr>
        <a:xfrm>
          <a:off x="8699500" y="109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3817</xdr:rowOff>
    </xdr:from>
    <xdr:to>
      <xdr:col>50</xdr:col>
      <xdr:colOff>114300</xdr:colOff>
      <xdr:row>64</xdr:row>
      <xdr:rowOff>5521</xdr:rowOff>
    </xdr:to>
    <xdr:cxnSp macro="">
      <xdr:nvCxnSpPr>
        <xdr:cNvPr id="250" name="直線コネクタ 249"/>
        <xdr:cNvCxnSpPr/>
      </xdr:nvCxnSpPr>
      <xdr:spPr>
        <a:xfrm flipV="1">
          <a:off x="8750300" y="10976617"/>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127681</xdr:rowOff>
    </xdr:from>
    <xdr:to>
      <xdr:col>41</xdr:col>
      <xdr:colOff>101600</xdr:colOff>
      <xdr:row>64</xdr:row>
      <xdr:rowOff>57831</xdr:rowOff>
    </xdr:to>
    <xdr:sp macro="" textlink="">
      <xdr:nvSpPr>
        <xdr:cNvPr id="251" name="楕円 250"/>
        <xdr:cNvSpPr/>
      </xdr:nvSpPr>
      <xdr:spPr>
        <a:xfrm>
          <a:off x="7810500" y="109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5521</xdr:rowOff>
    </xdr:from>
    <xdr:to>
      <xdr:col>45</xdr:col>
      <xdr:colOff>177800</xdr:colOff>
      <xdr:row>64</xdr:row>
      <xdr:rowOff>7031</xdr:rowOff>
    </xdr:to>
    <xdr:cxnSp macro="">
      <xdr:nvCxnSpPr>
        <xdr:cNvPr id="252" name="直線コネクタ 251"/>
        <xdr:cNvCxnSpPr/>
      </xdr:nvCxnSpPr>
      <xdr:spPr>
        <a:xfrm flipV="1">
          <a:off x="7861300" y="10978321"/>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129132</xdr:rowOff>
    </xdr:from>
    <xdr:to>
      <xdr:col>36</xdr:col>
      <xdr:colOff>165100</xdr:colOff>
      <xdr:row>64</xdr:row>
      <xdr:rowOff>59282</xdr:rowOff>
    </xdr:to>
    <xdr:sp macro="" textlink="">
      <xdr:nvSpPr>
        <xdr:cNvPr id="253" name="楕円 252"/>
        <xdr:cNvSpPr/>
      </xdr:nvSpPr>
      <xdr:spPr>
        <a:xfrm>
          <a:off x="6921500" y="1093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7031</xdr:rowOff>
    </xdr:from>
    <xdr:to>
      <xdr:col>41</xdr:col>
      <xdr:colOff>50800</xdr:colOff>
      <xdr:row>64</xdr:row>
      <xdr:rowOff>8482</xdr:rowOff>
    </xdr:to>
    <xdr:cxnSp macro="">
      <xdr:nvCxnSpPr>
        <xdr:cNvPr id="254" name="直線コネクタ 253"/>
        <xdr:cNvCxnSpPr/>
      </xdr:nvCxnSpPr>
      <xdr:spPr>
        <a:xfrm flipV="1">
          <a:off x="6972300" y="10979831"/>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45744</xdr:rowOff>
    </xdr:from>
    <xdr:ext cx="599010" cy="259045"/>
    <xdr:sp macro="" textlink="">
      <xdr:nvSpPr>
        <xdr:cNvPr id="259" name="n_1mainValue【橋りょう・トンネル】&#10;一人当たり有形固定資産（償却資産）額"/>
        <xdr:cNvSpPr txBox="1"/>
      </xdr:nvSpPr>
      <xdr:spPr>
        <a:xfrm>
          <a:off x="9327095" y="1101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47448</xdr:rowOff>
    </xdr:from>
    <xdr:ext cx="599010" cy="259045"/>
    <xdr:sp macro="" textlink="">
      <xdr:nvSpPr>
        <xdr:cNvPr id="260" name="n_2mainValue【橋りょう・トンネル】&#10;一人当たり有形固定資産（償却資産）額"/>
        <xdr:cNvSpPr txBox="1"/>
      </xdr:nvSpPr>
      <xdr:spPr>
        <a:xfrm>
          <a:off x="8450795" y="1102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48958</xdr:rowOff>
    </xdr:from>
    <xdr:ext cx="599010" cy="259045"/>
    <xdr:sp macro="" textlink="">
      <xdr:nvSpPr>
        <xdr:cNvPr id="261" name="n_3mainValue【橋りょう・トンネル】&#10;一人当たり有形固定資産（償却資産）額"/>
        <xdr:cNvSpPr txBox="1"/>
      </xdr:nvSpPr>
      <xdr:spPr>
        <a:xfrm>
          <a:off x="7561795" y="110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50409</xdr:rowOff>
    </xdr:from>
    <xdr:ext cx="599010" cy="259045"/>
    <xdr:sp macro="" textlink="">
      <xdr:nvSpPr>
        <xdr:cNvPr id="262" name="n_4mainValue【橋りょう・トンネル】&#10;一人当たり有形固定資産（償却資産）額"/>
        <xdr:cNvSpPr txBox="1"/>
      </xdr:nvSpPr>
      <xdr:spPr>
        <a:xfrm>
          <a:off x="6672795" y="1102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4" name="楕円 303"/>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5" name="【公営住宅】&#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6" name="楕円 305"/>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7" name="直線コネクタ 306"/>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8" name="楕円 307"/>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9" name="直線コネクタ 308"/>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0" name="楕円 309"/>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1" name="直線コネクタ 310"/>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2" name="楕円 311"/>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3" name="直線コネクタ 312"/>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8" name="n_1mainValue【公営住宅】&#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9" name="n_2mainValue【公営住宅】&#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0" name="n_3mainValue【公営住宅】&#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1" name="n_4mainValue【公営住宅】&#10;有形固定資産減価償却率"/>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116593</xdr:rowOff>
    </xdr:from>
    <xdr:to>
      <xdr:col>55</xdr:col>
      <xdr:colOff>50800</xdr:colOff>
      <xdr:row>87</xdr:row>
      <xdr:rowOff>46743</xdr:rowOff>
    </xdr:to>
    <xdr:sp macro="" textlink="">
      <xdr:nvSpPr>
        <xdr:cNvPr id="363" name="楕円 362"/>
        <xdr:cNvSpPr/>
      </xdr:nvSpPr>
      <xdr:spPr>
        <a:xfrm>
          <a:off x="10426700" y="148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116622</xdr:rowOff>
    </xdr:from>
    <xdr:to>
      <xdr:col>50</xdr:col>
      <xdr:colOff>165100</xdr:colOff>
      <xdr:row>87</xdr:row>
      <xdr:rowOff>46772</xdr:rowOff>
    </xdr:to>
    <xdr:sp macro="" textlink="">
      <xdr:nvSpPr>
        <xdr:cNvPr id="365" name="楕円 364"/>
        <xdr:cNvSpPr/>
      </xdr:nvSpPr>
      <xdr:spPr>
        <a:xfrm>
          <a:off x="9588500" y="1486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167393</xdr:rowOff>
    </xdr:from>
    <xdr:to>
      <xdr:col>55</xdr:col>
      <xdr:colOff>0</xdr:colOff>
      <xdr:row>86</xdr:row>
      <xdr:rowOff>167422</xdr:rowOff>
    </xdr:to>
    <xdr:cxnSp macro="">
      <xdr:nvCxnSpPr>
        <xdr:cNvPr id="366" name="直線コネクタ 365"/>
        <xdr:cNvCxnSpPr/>
      </xdr:nvCxnSpPr>
      <xdr:spPr>
        <a:xfrm flipV="1">
          <a:off x="9639300" y="14912093"/>
          <a:ext cx="8382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116649</xdr:rowOff>
    </xdr:from>
    <xdr:to>
      <xdr:col>46</xdr:col>
      <xdr:colOff>38100</xdr:colOff>
      <xdr:row>87</xdr:row>
      <xdr:rowOff>46799</xdr:rowOff>
    </xdr:to>
    <xdr:sp macro="" textlink="">
      <xdr:nvSpPr>
        <xdr:cNvPr id="367" name="楕円 366"/>
        <xdr:cNvSpPr/>
      </xdr:nvSpPr>
      <xdr:spPr>
        <a:xfrm>
          <a:off x="8699500" y="1486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167422</xdr:rowOff>
    </xdr:from>
    <xdr:to>
      <xdr:col>50</xdr:col>
      <xdr:colOff>114300</xdr:colOff>
      <xdr:row>86</xdr:row>
      <xdr:rowOff>167449</xdr:rowOff>
    </xdr:to>
    <xdr:cxnSp macro="">
      <xdr:nvCxnSpPr>
        <xdr:cNvPr id="368" name="直線コネクタ 367"/>
        <xdr:cNvCxnSpPr/>
      </xdr:nvCxnSpPr>
      <xdr:spPr>
        <a:xfrm flipV="1">
          <a:off x="8750300" y="14912122"/>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116672</xdr:rowOff>
    </xdr:from>
    <xdr:to>
      <xdr:col>41</xdr:col>
      <xdr:colOff>101600</xdr:colOff>
      <xdr:row>87</xdr:row>
      <xdr:rowOff>46822</xdr:rowOff>
    </xdr:to>
    <xdr:sp macro="" textlink="">
      <xdr:nvSpPr>
        <xdr:cNvPr id="369" name="楕円 368"/>
        <xdr:cNvSpPr/>
      </xdr:nvSpPr>
      <xdr:spPr>
        <a:xfrm>
          <a:off x="7810500" y="148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167449</xdr:rowOff>
    </xdr:from>
    <xdr:to>
      <xdr:col>45</xdr:col>
      <xdr:colOff>177800</xdr:colOff>
      <xdr:row>86</xdr:row>
      <xdr:rowOff>167472</xdr:rowOff>
    </xdr:to>
    <xdr:cxnSp macro="">
      <xdr:nvCxnSpPr>
        <xdr:cNvPr id="370" name="直線コネクタ 369"/>
        <xdr:cNvCxnSpPr/>
      </xdr:nvCxnSpPr>
      <xdr:spPr>
        <a:xfrm flipV="1">
          <a:off x="7861300" y="14912149"/>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116697</xdr:rowOff>
    </xdr:from>
    <xdr:to>
      <xdr:col>36</xdr:col>
      <xdr:colOff>165100</xdr:colOff>
      <xdr:row>87</xdr:row>
      <xdr:rowOff>46847</xdr:rowOff>
    </xdr:to>
    <xdr:sp macro="" textlink="">
      <xdr:nvSpPr>
        <xdr:cNvPr id="371" name="楕円 370"/>
        <xdr:cNvSpPr/>
      </xdr:nvSpPr>
      <xdr:spPr>
        <a:xfrm>
          <a:off x="6921500" y="148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167472</xdr:rowOff>
    </xdr:from>
    <xdr:to>
      <xdr:col>41</xdr:col>
      <xdr:colOff>50800</xdr:colOff>
      <xdr:row>86</xdr:row>
      <xdr:rowOff>167497</xdr:rowOff>
    </xdr:to>
    <xdr:cxnSp macro="">
      <xdr:nvCxnSpPr>
        <xdr:cNvPr id="372" name="直線コネクタ 371"/>
        <xdr:cNvCxnSpPr/>
      </xdr:nvCxnSpPr>
      <xdr:spPr>
        <a:xfrm flipV="1">
          <a:off x="6972300" y="14912172"/>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37899</xdr:rowOff>
    </xdr:from>
    <xdr:ext cx="469744" cy="259045"/>
    <xdr:sp macro="" textlink="">
      <xdr:nvSpPr>
        <xdr:cNvPr id="377" name="n_1mainValue【公営住宅】&#10;一人当たり面積"/>
        <xdr:cNvSpPr txBox="1"/>
      </xdr:nvSpPr>
      <xdr:spPr>
        <a:xfrm>
          <a:off x="9391727" y="1495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37926</xdr:rowOff>
    </xdr:from>
    <xdr:ext cx="469744" cy="259045"/>
    <xdr:sp macro="" textlink="">
      <xdr:nvSpPr>
        <xdr:cNvPr id="378" name="n_2mainValue【公営住宅】&#10;一人当たり面積"/>
        <xdr:cNvSpPr txBox="1"/>
      </xdr:nvSpPr>
      <xdr:spPr>
        <a:xfrm>
          <a:off x="8515427" y="1495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37949</xdr:rowOff>
    </xdr:from>
    <xdr:ext cx="469744" cy="259045"/>
    <xdr:sp macro="" textlink="">
      <xdr:nvSpPr>
        <xdr:cNvPr id="379" name="n_3mainValue【公営住宅】&#10;一人当たり面積"/>
        <xdr:cNvSpPr txBox="1"/>
      </xdr:nvSpPr>
      <xdr:spPr>
        <a:xfrm>
          <a:off x="7626427" y="1495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37974</xdr:rowOff>
    </xdr:from>
    <xdr:ext cx="469744" cy="259045"/>
    <xdr:sp macro="" textlink="">
      <xdr:nvSpPr>
        <xdr:cNvPr id="380" name="n_4mainValue【公営住宅】&#10;一人当たり面積"/>
        <xdr:cNvSpPr txBox="1"/>
      </xdr:nvSpPr>
      <xdr:spPr>
        <a:xfrm>
          <a:off x="6737427" y="14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xdr:cNvCxnSpPr/>
      </xdr:nvCxnSpPr>
      <xdr:spPr>
        <a:xfrm flipV="1">
          <a:off x="4634865" y="172538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xdr:cNvSpPr txBox="1"/>
      </xdr:nvSpPr>
      <xdr:spPr>
        <a:xfrm>
          <a:off x="4673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159311</xdr:rowOff>
    </xdr:from>
    <xdr:ext cx="405111" cy="259045"/>
    <xdr:sp macro="" textlink="">
      <xdr:nvSpPr>
        <xdr:cNvPr id="411" name="【港湾・漁港】&#10;有形固定資産減価償却率平均値テキスト"/>
        <xdr:cNvSpPr txBox="1"/>
      </xdr:nvSpPr>
      <xdr:spPr>
        <a:xfrm>
          <a:off x="4673600" y="1781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xdr:cNvSpPr/>
      </xdr:nvSpPr>
      <xdr:spPr>
        <a:xfrm>
          <a:off x="4584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5" name="フローチャート: 判断 414"/>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6" name="フローチャート: 判断 415"/>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20501</xdr:rowOff>
    </xdr:from>
    <xdr:to>
      <xdr:col>24</xdr:col>
      <xdr:colOff>114300</xdr:colOff>
      <xdr:row>108</xdr:row>
      <xdr:rowOff>122101</xdr:rowOff>
    </xdr:to>
    <xdr:sp macro="" textlink="">
      <xdr:nvSpPr>
        <xdr:cNvPr id="422" name="楕円 421"/>
        <xdr:cNvSpPr/>
      </xdr:nvSpPr>
      <xdr:spPr>
        <a:xfrm>
          <a:off x="45847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170378</xdr:rowOff>
    </xdr:from>
    <xdr:ext cx="405111" cy="259045"/>
    <xdr:sp macro="" textlink="">
      <xdr:nvSpPr>
        <xdr:cNvPr id="423" name="【港湾・漁港】&#10;有形固定資産減価償却率該当値テキスト"/>
        <xdr:cNvSpPr txBox="1"/>
      </xdr:nvSpPr>
      <xdr:spPr>
        <a:xfrm>
          <a:off x="4673600"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23768</xdr:rowOff>
    </xdr:from>
    <xdr:to>
      <xdr:col>20</xdr:col>
      <xdr:colOff>38100</xdr:colOff>
      <xdr:row>108</xdr:row>
      <xdr:rowOff>125368</xdr:rowOff>
    </xdr:to>
    <xdr:sp macro="" textlink="">
      <xdr:nvSpPr>
        <xdr:cNvPr id="424" name="楕円 423"/>
        <xdr:cNvSpPr/>
      </xdr:nvSpPr>
      <xdr:spPr>
        <a:xfrm>
          <a:off x="3746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71301</xdr:rowOff>
    </xdr:from>
    <xdr:to>
      <xdr:col>24</xdr:col>
      <xdr:colOff>63500</xdr:colOff>
      <xdr:row>108</xdr:row>
      <xdr:rowOff>74568</xdr:rowOff>
    </xdr:to>
    <xdr:cxnSp macro="">
      <xdr:nvCxnSpPr>
        <xdr:cNvPr id="425" name="直線コネクタ 424"/>
        <xdr:cNvCxnSpPr/>
      </xdr:nvCxnSpPr>
      <xdr:spPr>
        <a:xfrm flipV="1">
          <a:off x="3797300" y="1858790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100512</xdr:rowOff>
    </xdr:from>
    <xdr:to>
      <xdr:col>15</xdr:col>
      <xdr:colOff>101600</xdr:colOff>
      <xdr:row>108</xdr:row>
      <xdr:rowOff>30662</xdr:rowOff>
    </xdr:to>
    <xdr:sp macro="" textlink="">
      <xdr:nvSpPr>
        <xdr:cNvPr id="426" name="楕円 425"/>
        <xdr:cNvSpPr/>
      </xdr:nvSpPr>
      <xdr:spPr>
        <a:xfrm>
          <a:off x="2857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151312</xdr:rowOff>
    </xdr:from>
    <xdr:to>
      <xdr:col>19</xdr:col>
      <xdr:colOff>177800</xdr:colOff>
      <xdr:row>108</xdr:row>
      <xdr:rowOff>74568</xdr:rowOff>
    </xdr:to>
    <xdr:cxnSp macro="">
      <xdr:nvCxnSpPr>
        <xdr:cNvPr id="427" name="直線コネクタ 426"/>
        <xdr:cNvCxnSpPr/>
      </xdr:nvCxnSpPr>
      <xdr:spPr>
        <a:xfrm>
          <a:off x="2908300" y="1849646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98879</xdr:rowOff>
    </xdr:from>
    <xdr:to>
      <xdr:col>10</xdr:col>
      <xdr:colOff>165100</xdr:colOff>
      <xdr:row>108</xdr:row>
      <xdr:rowOff>29029</xdr:rowOff>
    </xdr:to>
    <xdr:sp macro="" textlink="">
      <xdr:nvSpPr>
        <xdr:cNvPr id="428" name="楕円 427"/>
        <xdr:cNvSpPr/>
      </xdr:nvSpPr>
      <xdr:spPr>
        <a:xfrm>
          <a:off x="1968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149679</xdr:rowOff>
    </xdr:from>
    <xdr:to>
      <xdr:col>15</xdr:col>
      <xdr:colOff>50800</xdr:colOff>
      <xdr:row>107</xdr:row>
      <xdr:rowOff>151312</xdr:rowOff>
    </xdr:to>
    <xdr:cxnSp macro="">
      <xdr:nvCxnSpPr>
        <xdr:cNvPr id="429" name="直線コネクタ 428"/>
        <xdr:cNvCxnSpPr/>
      </xdr:nvCxnSpPr>
      <xdr:spPr>
        <a:xfrm>
          <a:off x="2019300" y="1849482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82550</xdr:rowOff>
    </xdr:from>
    <xdr:to>
      <xdr:col>6</xdr:col>
      <xdr:colOff>38100</xdr:colOff>
      <xdr:row>108</xdr:row>
      <xdr:rowOff>12700</xdr:rowOff>
    </xdr:to>
    <xdr:sp macro="" textlink="">
      <xdr:nvSpPr>
        <xdr:cNvPr id="430" name="楕円 429"/>
        <xdr:cNvSpPr/>
      </xdr:nvSpPr>
      <xdr:spPr>
        <a:xfrm>
          <a:off x="1079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133350</xdr:rowOff>
    </xdr:from>
    <xdr:to>
      <xdr:col>10</xdr:col>
      <xdr:colOff>114300</xdr:colOff>
      <xdr:row>107</xdr:row>
      <xdr:rowOff>149679</xdr:rowOff>
    </xdr:to>
    <xdr:cxnSp macro="">
      <xdr:nvCxnSpPr>
        <xdr:cNvPr id="431" name="直線コネクタ 430"/>
        <xdr:cNvCxnSpPr/>
      </xdr:nvCxnSpPr>
      <xdr:spPr>
        <a:xfrm>
          <a:off x="1130300" y="184785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2" name="n_1aveValue【港湾・漁港】&#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3" name="n_2aveValue【港湾・漁港】&#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4" name="n_3aveValue【港湾・漁港】&#10;有形固定資産減価償却率"/>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5" name="n_4aveValue【港湾・漁港】&#10;有形固定資産減価償却率"/>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116495</xdr:rowOff>
    </xdr:from>
    <xdr:ext cx="405111" cy="259045"/>
    <xdr:sp macro="" textlink="">
      <xdr:nvSpPr>
        <xdr:cNvPr id="436" name="n_1mainValue【港湾・漁港】&#10;有形固定資産減価償却率"/>
        <xdr:cNvSpPr txBox="1"/>
      </xdr:nvSpPr>
      <xdr:spPr>
        <a:xfrm>
          <a:off x="35820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21789</xdr:rowOff>
    </xdr:from>
    <xdr:ext cx="405111" cy="259045"/>
    <xdr:sp macro="" textlink="">
      <xdr:nvSpPr>
        <xdr:cNvPr id="437" name="n_2mainValue【港湾・漁港】&#10;有形固定資産減価償却率"/>
        <xdr:cNvSpPr txBox="1"/>
      </xdr:nvSpPr>
      <xdr:spPr>
        <a:xfrm>
          <a:off x="2705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20156</xdr:rowOff>
    </xdr:from>
    <xdr:ext cx="405111" cy="259045"/>
    <xdr:sp macro="" textlink="">
      <xdr:nvSpPr>
        <xdr:cNvPr id="438" name="n_3mainValue【港湾・漁港】&#10;有形固定資産減価償却率"/>
        <xdr:cNvSpPr txBox="1"/>
      </xdr:nvSpPr>
      <xdr:spPr>
        <a:xfrm>
          <a:off x="1816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3827</xdr:rowOff>
    </xdr:from>
    <xdr:ext cx="405111" cy="259045"/>
    <xdr:sp macro="" textlink="">
      <xdr:nvSpPr>
        <xdr:cNvPr id="439" name="n_4mainValue【港湾・漁港】&#10;有形固定資産減価償却率"/>
        <xdr:cNvSpPr txBox="1"/>
      </xdr:nvSpPr>
      <xdr:spPr>
        <a:xfrm>
          <a:off x="927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3" name="テキスト ボックス 452"/>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5" name="テキスト ボックス 454"/>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7" name="テキスト ボックス 456"/>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9" name="テキスト ボックス 458"/>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1" name="テキスト ボックス 460"/>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63" name="直線コネクタ 462"/>
        <xdr:cNvCxnSpPr/>
      </xdr:nvCxnSpPr>
      <xdr:spPr>
        <a:xfrm flipV="1">
          <a:off x="10476865" y="172026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64" name="【港湾・漁港】&#10;一人当たり有形固定資産（償却資産）額最小値テキスト"/>
        <xdr:cNvSpPr txBox="1"/>
      </xdr:nvSpPr>
      <xdr:spPr>
        <a:xfrm>
          <a:off x="10515600" y="18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65" name="直線コネクタ 464"/>
        <xdr:cNvCxnSpPr/>
      </xdr:nvCxnSpPr>
      <xdr:spPr>
        <a:xfrm>
          <a:off x="10388600" y="1866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66" name="【港湾・漁港】&#10;一人当たり有形固定資産（償却資産）額最大値テキスト"/>
        <xdr:cNvSpPr txBox="1"/>
      </xdr:nvSpPr>
      <xdr:spPr>
        <a:xfrm>
          <a:off x="10515600" y="16977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67" name="直線コネクタ 466"/>
        <xdr:cNvCxnSpPr/>
      </xdr:nvCxnSpPr>
      <xdr:spPr>
        <a:xfrm>
          <a:off x="10388600" y="17202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69468</xdr:rowOff>
    </xdr:from>
    <xdr:ext cx="690189" cy="259045"/>
    <xdr:sp macro="" textlink="">
      <xdr:nvSpPr>
        <xdr:cNvPr id="468" name="【港湾・漁港】&#10;一人当たり有形固定資産（償却資産）額平均値テキスト"/>
        <xdr:cNvSpPr txBox="1"/>
      </xdr:nvSpPr>
      <xdr:spPr>
        <a:xfrm>
          <a:off x="10515600" y="18414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69" name="フローチャート: 判断 468"/>
        <xdr:cNvSpPr/>
      </xdr:nvSpPr>
      <xdr:spPr>
        <a:xfrm>
          <a:off x="10426700" y="1856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61975</xdr:rowOff>
    </xdr:from>
    <xdr:to>
      <xdr:col>50</xdr:col>
      <xdr:colOff>165100</xdr:colOff>
      <xdr:row>108</xdr:row>
      <xdr:rowOff>163575</xdr:rowOff>
    </xdr:to>
    <xdr:sp macro="" textlink="">
      <xdr:nvSpPr>
        <xdr:cNvPr id="470" name="フローチャート: 判断 469"/>
        <xdr:cNvSpPr/>
      </xdr:nvSpPr>
      <xdr:spPr>
        <a:xfrm>
          <a:off x="9588500" y="185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52656</xdr:rowOff>
    </xdr:from>
    <xdr:to>
      <xdr:col>46</xdr:col>
      <xdr:colOff>38100</xdr:colOff>
      <xdr:row>108</xdr:row>
      <xdr:rowOff>154256</xdr:rowOff>
    </xdr:to>
    <xdr:sp macro="" textlink="">
      <xdr:nvSpPr>
        <xdr:cNvPr id="471" name="フローチャート: 判断 470"/>
        <xdr:cNvSpPr/>
      </xdr:nvSpPr>
      <xdr:spPr>
        <a:xfrm>
          <a:off x="8699500" y="1856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48879</xdr:rowOff>
    </xdr:from>
    <xdr:to>
      <xdr:col>41</xdr:col>
      <xdr:colOff>101600</xdr:colOff>
      <xdr:row>108</xdr:row>
      <xdr:rowOff>150479</xdr:rowOff>
    </xdr:to>
    <xdr:sp macro="" textlink="">
      <xdr:nvSpPr>
        <xdr:cNvPr id="472" name="フローチャート: 判断 471"/>
        <xdr:cNvSpPr/>
      </xdr:nvSpPr>
      <xdr:spPr>
        <a:xfrm>
          <a:off x="7810500" y="1856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51411</xdr:rowOff>
    </xdr:from>
    <xdr:to>
      <xdr:col>36</xdr:col>
      <xdr:colOff>165100</xdr:colOff>
      <xdr:row>108</xdr:row>
      <xdr:rowOff>153011</xdr:rowOff>
    </xdr:to>
    <xdr:sp macro="" textlink="">
      <xdr:nvSpPr>
        <xdr:cNvPr id="473" name="フローチャート: 判断 472"/>
        <xdr:cNvSpPr/>
      </xdr:nvSpPr>
      <xdr:spPr>
        <a:xfrm>
          <a:off x="6921500" y="1856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89377</xdr:rowOff>
    </xdr:from>
    <xdr:to>
      <xdr:col>55</xdr:col>
      <xdr:colOff>50800</xdr:colOff>
      <xdr:row>109</xdr:row>
      <xdr:rowOff>19527</xdr:rowOff>
    </xdr:to>
    <xdr:sp macro="" textlink="">
      <xdr:nvSpPr>
        <xdr:cNvPr id="479" name="楕円 478"/>
        <xdr:cNvSpPr/>
      </xdr:nvSpPr>
      <xdr:spPr>
        <a:xfrm>
          <a:off x="10426700" y="186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25018</xdr:rowOff>
    </xdr:from>
    <xdr:ext cx="599010" cy="259045"/>
    <xdr:sp macro="" textlink="">
      <xdr:nvSpPr>
        <xdr:cNvPr id="480" name="【港湾・漁港】&#10;一人当たり有形固定資産（償却資産）額該当値テキスト"/>
        <xdr:cNvSpPr txBox="1"/>
      </xdr:nvSpPr>
      <xdr:spPr>
        <a:xfrm>
          <a:off x="10515600" y="1854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89833</xdr:rowOff>
    </xdr:from>
    <xdr:to>
      <xdr:col>50</xdr:col>
      <xdr:colOff>165100</xdr:colOff>
      <xdr:row>109</xdr:row>
      <xdr:rowOff>19983</xdr:rowOff>
    </xdr:to>
    <xdr:sp macro="" textlink="">
      <xdr:nvSpPr>
        <xdr:cNvPr id="481" name="楕円 480"/>
        <xdr:cNvSpPr/>
      </xdr:nvSpPr>
      <xdr:spPr>
        <a:xfrm>
          <a:off x="9588500" y="1860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140177</xdr:rowOff>
    </xdr:from>
    <xdr:to>
      <xdr:col>55</xdr:col>
      <xdr:colOff>0</xdr:colOff>
      <xdr:row>108</xdr:row>
      <xdr:rowOff>140633</xdr:rowOff>
    </xdr:to>
    <xdr:cxnSp macro="">
      <xdr:nvCxnSpPr>
        <xdr:cNvPr id="482" name="直線コネクタ 481"/>
        <xdr:cNvCxnSpPr/>
      </xdr:nvCxnSpPr>
      <xdr:spPr>
        <a:xfrm flipV="1">
          <a:off x="9639300" y="18656777"/>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88827</xdr:rowOff>
    </xdr:from>
    <xdr:to>
      <xdr:col>46</xdr:col>
      <xdr:colOff>38100</xdr:colOff>
      <xdr:row>109</xdr:row>
      <xdr:rowOff>18977</xdr:rowOff>
    </xdr:to>
    <xdr:sp macro="" textlink="">
      <xdr:nvSpPr>
        <xdr:cNvPr id="483" name="楕円 482"/>
        <xdr:cNvSpPr/>
      </xdr:nvSpPr>
      <xdr:spPr>
        <a:xfrm>
          <a:off x="8699500" y="186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139627</xdr:rowOff>
    </xdr:from>
    <xdr:to>
      <xdr:col>50</xdr:col>
      <xdr:colOff>114300</xdr:colOff>
      <xdr:row>108</xdr:row>
      <xdr:rowOff>140633</xdr:rowOff>
    </xdr:to>
    <xdr:cxnSp macro="">
      <xdr:nvCxnSpPr>
        <xdr:cNvPr id="484" name="直線コネクタ 483"/>
        <xdr:cNvCxnSpPr/>
      </xdr:nvCxnSpPr>
      <xdr:spPr>
        <a:xfrm>
          <a:off x="8750300" y="1865622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89255</xdr:rowOff>
    </xdr:from>
    <xdr:to>
      <xdr:col>41</xdr:col>
      <xdr:colOff>101600</xdr:colOff>
      <xdr:row>109</xdr:row>
      <xdr:rowOff>19405</xdr:rowOff>
    </xdr:to>
    <xdr:sp macro="" textlink="">
      <xdr:nvSpPr>
        <xdr:cNvPr id="485" name="楕円 484"/>
        <xdr:cNvSpPr/>
      </xdr:nvSpPr>
      <xdr:spPr>
        <a:xfrm>
          <a:off x="7810500" y="186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139627</xdr:rowOff>
    </xdr:from>
    <xdr:to>
      <xdr:col>45</xdr:col>
      <xdr:colOff>177800</xdr:colOff>
      <xdr:row>108</xdr:row>
      <xdr:rowOff>140055</xdr:rowOff>
    </xdr:to>
    <xdr:cxnSp macro="">
      <xdr:nvCxnSpPr>
        <xdr:cNvPr id="486" name="直線コネクタ 485"/>
        <xdr:cNvCxnSpPr/>
      </xdr:nvCxnSpPr>
      <xdr:spPr>
        <a:xfrm flipV="1">
          <a:off x="7861300" y="18656227"/>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89514</xdr:rowOff>
    </xdr:from>
    <xdr:to>
      <xdr:col>36</xdr:col>
      <xdr:colOff>165100</xdr:colOff>
      <xdr:row>109</xdr:row>
      <xdr:rowOff>19664</xdr:rowOff>
    </xdr:to>
    <xdr:sp macro="" textlink="">
      <xdr:nvSpPr>
        <xdr:cNvPr id="487" name="楕円 486"/>
        <xdr:cNvSpPr/>
      </xdr:nvSpPr>
      <xdr:spPr>
        <a:xfrm>
          <a:off x="6921500" y="186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140055</xdr:rowOff>
    </xdr:from>
    <xdr:to>
      <xdr:col>41</xdr:col>
      <xdr:colOff>50800</xdr:colOff>
      <xdr:row>108</xdr:row>
      <xdr:rowOff>140314</xdr:rowOff>
    </xdr:to>
    <xdr:cxnSp macro="">
      <xdr:nvCxnSpPr>
        <xdr:cNvPr id="488" name="直線コネクタ 487"/>
        <xdr:cNvCxnSpPr/>
      </xdr:nvCxnSpPr>
      <xdr:spPr>
        <a:xfrm flipV="1">
          <a:off x="6972300" y="18656655"/>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8652</xdr:rowOff>
    </xdr:from>
    <xdr:ext cx="690189" cy="259045"/>
    <xdr:sp macro="" textlink="">
      <xdr:nvSpPr>
        <xdr:cNvPr id="489" name="n_1aveValue【港湾・漁港】&#10;一人当たり有形固定資産（償却資産）額"/>
        <xdr:cNvSpPr txBox="1"/>
      </xdr:nvSpPr>
      <xdr:spPr>
        <a:xfrm>
          <a:off x="9281505" y="18353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170783</xdr:rowOff>
    </xdr:from>
    <xdr:ext cx="690189" cy="259045"/>
    <xdr:sp macro="" textlink="">
      <xdr:nvSpPr>
        <xdr:cNvPr id="490" name="n_2aveValue【港湾・漁港】&#10;一人当たり有形固定資産（償却資産）額"/>
        <xdr:cNvSpPr txBox="1"/>
      </xdr:nvSpPr>
      <xdr:spPr>
        <a:xfrm>
          <a:off x="8405205" y="183444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167006</xdr:rowOff>
    </xdr:from>
    <xdr:ext cx="690189" cy="259045"/>
    <xdr:sp macro="" textlink="">
      <xdr:nvSpPr>
        <xdr:cNvPr id="491" name="n_3aveValue【港湾・漁港】&#10;一人当たり有形固定資産（償却資産）額"/>
        <xdr:cNvSpPr txBox="1"/>
      </xdr:nvSpPr>
      <xdr:spPr>
        <a:xfrm>
          <a:off x="7516205" y="183407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169538</xdr:rowOff>
    </xdr:from>
    <xdr:ext cx="690189" cy="259045"/>
    <xdr:sp macro="" textlink="">
      <xdr:nvSpPr>
        <xdr:cNvPr id="492" name="n_4aveValue【港湾・漁港】&#10;一人当たり有形固定資産（償却資産）額"/>
        <xdr:cNvSpPr txBox="1"/>
      </xdr:nvSpPr>
      <xdr:spPr>
        <a:xfrm>
          <a:off x="6627205" y="183432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11110</xdr:rowOff>
    </xdr:from>
    <xdr:ext cx="599010" cy="259045"/>
    <xdr:sp macro="" textlink="">
      <xdr:nvSpPr>
        <xdr:cNvPr id="493" name="n_1mainValue【港湾・漁港】&#10;一人当たり有形固定資産（償却資産）額"/>
        <xdr:cNvSpPr txBox="1"/>
      </xdr:nvSpPr>
      <xdr:spPr>
        <a:xfrm>
          <a:off x="9327095" y="1869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109</xdr:row>
      <xdr:rowOff>10104</xdr:rowOff>
    </xdr:from>
    <xdr:ext cx="690189" cy="259045"/>
    <xdr:sp macro="" textlink="">
      <xdr:nvSpPr>
        <xdr:cNvPr id="494" name="n_2mainValue【港湾・漁港】&#10;一人当たり有形固定資産（償却資産）額"/>
        <xdr:cNvSpPr txBox="1"/>
      </xdr:nvSpPr>
      <xdr:spPr>
        <a:xfrm>
          <a:off x="8405205" y="186981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10532</xdr:rowOff>
    </xdr:from>
    <xdr:ext cx="599010" cy="259045"/>
    <xdr:sp macro="" textlink="">
      <xdr:nvSpPr>
        <xdr:cNvPr id="495" name="n_3mainValue【港湾・漁港】&#10;一人当たり有形固定資産（償却資産）額"/>
        <xdr:cNvSpPr txBox="1"/>
      </xdr:nvSpPr>
      <xdr:spPr>
        <a:xfrm>
          <a:off x="7561795" y="1869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10791</xdr:rowOff>
    </xdr:from>
    <xdr:ext cx="599010" cy="259045"/>
    <xdr:sp macro="" textlink="">
      <xdr:nvSpPr>
        <xdr:cNvPr id="496" name="n_4mainValue【港湾・漁港】&#10;一人当たり有形固定資産（償却資産）額"/>
        <xdr:cNvSpPr txBox="1"/>
      </xdr:nvSpPr>
      <xdr:spPr>
        <a:xfrm>
          <a:off x="6672795" y="1869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7" name="テキスト ボックス 51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20" name="直線コネクタ 51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2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2" name="直線コネクタ 52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4" name="直線コネクタ 5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525" name="【認定こども園・幼稚園・保育所】&#10;有形固定資産減価償却率平均値テキスト"/>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26" name="フローチャート: 判断 525"/>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527" name="フローチャート: 判断 526"/>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528" name="フローチャート: 判断 527"/>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529" name="フローチャート: 判断 528"/>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530" name="フローチャート: 判断 529"/>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52070</xdr:rowOff>
    </xdr:from>
    <xdr:to>
      <xdr:col>85</xdr:col>
      <xdr:colOff>177800</xdr:colOff>
      <xdr:row>36</xdr:row>
      <xdr:rowOff>153670</xdr:rowOff>
    </xdr:to>
    <xdr:sp macro="" textlink="">
      <xdr:nvSpPr>
        <xdr:cNvPr id="536" name="楕円 535"/>
        <xdr:cNvSpPr/>
      </xdr:nvSpPr>
      <xdr:spPr>
        <a:xfrm>
          <a:off x="162687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74947</xdr:rowOff>
    </xdr:from>
    <xdr:ext cx="405111" cy="259045"/>
    <xdr:sp macro="" textlink="">
      <xdr:nvSpPr>
        <xdr:cNvPr id="537" name="【認定こども園・幼稚園・保育所】&#10;有形固定資産減価償却率該当値テキスト"/>
        <xdr:cNvSpPr txBox="1"/>
      </xdr:nvSpPr>
      <xdr:spPr>
        <a:xfrm>
          <a:off x="16357600"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170180</xdr:rowOff>
    </xdr:from>
    <xdr:to>
      <xdr:col>81</xdr:col>
      <xdr:colOff>101600</xdr:colOff>
      <xdr:row>36</xdr:row>
      <xdr:rowOff>100330</xdr:rowOff>
    </xdr:to>
    <xdr:sp macro="" textlink="">
      <xdr:nvSpPr>
        <xdr:cNvPr id="538" name="楕円 537"/>
        <xdr:cNvSpPr/>
      </xdr:nvSpPr>
      <xdr:spPr>
        <a:xfrm>
          <a:off x="15430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49530</xdr:rowOff>
    </xdr:from>
    <xdr:to>
      <xdr:col>85</xdr:col>
      <xdr:colOff>127000</xdr:colOff>
      <xdr:row>36</xdr:row>
      <xdr:rowOff>102870</xdr:rowOff>
    </xdr:to>
    <xdr:cxnSp macro="">
      <xdr:nvCxnSpPr>
        <xdr:cNvPr id="539" name="直線コネクタ 538"/>
        <xdr:cNvCxnSpPr/>
      </xdr:nvCxnSpPr>
      <xdr:spPr>
        <a:xfrm>
          <a:off x="15481300" y="62217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114300</xdr:rowOff>
    </xdr:from>
    <xdr:to>
      <xdr:col>76</xdr:col>
      <xdr:colOff>165100</xdr:colOff>
      <xdr:row>36</xdr:row>
      <xdr:rowOff>44450</xdr:rowOff>
    </xdr:to>
    <xdr:sp macro="" textlink="">
      <xdr:nvSpPr>
        <xdr:cNvPr id="540" name="楕円 539"/>
        <xdr:cNvSpPr/>
      </xdr:nvSpPr>
      <xdr:spPr>
        <a:xfrm>
          <a:off x="145415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165100</xdr:rowOff>
    </xdr:from>
    <xdr:to>
      <xdr:col>81</xdr:col>
      <xdr:colOff>50800</xdr:colOff>
      <xdr:row>36</xdr:row>
      <xdr:rowOff>49530</xdr:rowOff>
    </xdr:to>
    <xdr:cxnSp macro="">
      <xdr:nvCxnSpPr>
        <xdr:cNvPr id="541" name="直線コネクタ 540"/>
        <xdr:cNvCxnSpPr/>
      </xdr:nvCxnSpPr>
      <xdr:spPr>
        <a:xfrm>
          <a:off x="14592300" y="616585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72390</xdr:rowOff>
    </xdr:from>
    <xdr:to>
      <xdr:col>72</xdr:col>
      <xdr:colOff>38100</xdr:colOff>
      <xdr:row>36</xdr:row>
      <xdr:rowOff>2540</xdr:rowOff>
    </xdr:to>
    <xdr:sp macro="" textlink="">
      <xdr:nvSpPr>
        <xdr:cNvPr id="542" name="楕円 541"/>
        <xdr:cNvSpPr/>
      </xdr:nvSpPr>
      <xdr:spPr>
        <a:xfrm>
          <a:off x="136525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123190</xdr:rowOff>
    </xdr:from>
    <xdr:to>
      <xdr:col>76</xdr:col>
      <xdr:colOff>114300</xdr:colOff>
      <xdr:row>35</xdr:row>
      <xdr:rowOff>165100</xdr:rowOff>
    </xdr:to>
    <xdr:cxnSp macro="">
      <xdr:nvCxnSpPr>
        <xdr:cNvPr id="543" name="直線コネクタ 542"/>
        <xdr:cNvCxnSpPr/>
      </xdr:nvCxnSpPr>
      <xdr:spPr>
        <a:xfrm>
          <a:off x="13703300" y="6123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12700</xdr:rowOff>
    </xdr:from>
    <xdr:to>
      <xdr:col>67</xdr:col>
      <xdr:colOff>101600</xdr:colOff>
      <xdr:row>35</xdr:row>
      <xdr:rowOff>114300</xdr:rowOff>
    </xdr:to>
    <xdr:sp macro="" textlink="">
      <xdr:nvSpPr>
        <xdr:cNvPr id="544" name="楕円 543"/>
        <xdr:cNvSpPr/>
      </xdr:nvSpPr>
      <xdr:spPr>
        <a:xfrm>
          <a:off x="12763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63500</xdr:rowOff>
    </xdr:from>
    <xdr:to>
      <xdr:col>71</xdr:col>
      <xdr:colOff>177800</xdr:colOff>
      <xdr:row>35</xdr:row>
      <xdr:rowOff>123190</xdr:rowOff>
    </xdr:to>
    <xdr:cxnSp macro="">
      <xdr:nvCxnSpPr>
        <xdr:cNvPr id="545" name="直線コネクタ 544"/>
        <xdr:cNvCxnSpPr/>
      </xdr:nvCxnSpPr>
      <xdr:spPr>
        <a:xfrm>
          <a:off x="12814300" y="606425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546" name="n_1aveValue【認定こども園・幼稚園・保育所】&#10;有形固定資産減価償却率"/>
        <xdr:cNvSpPr txBox="1"/>
      </xdr:nvSpPr>
      <xdr:spPr>
        <a:xfrm>
          <a:off x="1526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547" name="n_2aveValue【認定こども園・幼稚園・保育所】&#10;有形固定資産減価償却率"/>
        <xdr:cNvSpPr txBox="1"/>
      </xdr:nvSpPr>
      <xdr:spPr>
        <a:xfrm>
          <a:off x="14389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130827</xdr:rowOff>
    </xdr:from>
    <xdr:ext cx="405111" cy="259045"/>
    <xdr:sp macro="" textlink="">
      <xdr:nvSpPr>
        <xdr:cNvPr id="548" name="n_3aveValue【認定こども園・幼稚園・保育所】&#10;有形固定資産減価償却率"/>
        <xdr:cNvSpPr txBox="1"/>
      </xdr:nvSpPr>
      <xdr:spPr>
        <a:xfrm>
          <a:off x="13500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549" name="n_4aveValue【認定こども園・幼稚園・保育所】&#10;有形固定資産減価償却率"/>
        <xdr:cNvSpPr txBox="1"/>
      </xdr:nvSpPr>
      <xdr:spPr>
        <a:xfrm>
          <a:off x="12611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116857</xdr:rowOff>
    </xdr:from>
    <xdr:ext cx="405111" cy="259045"/>
    <xdr:sp macro="" textlink="">
      <xdr:nvSpPr>
        <xdr:cNvPr id="550" name="n_1mainValue【認定こども園・幼稚園・保育所】&#10;有形固定資産減価償却率"/>
        <xdr:cNvSpPr txBox="1"/>
      </xdr:nvSpPr>
      <xdr:spPr>
        <a:xfrm>
          <a:off x="152660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60977</xdr:rowOff>
    </xdr:from>
    <xdr:ext cx="405111" cy="259045"/>
    <xdr:sp macro="" textlink="">
      <xdr:nvSpPr>
        <xdr:cNvPr id="551" name="n_2mainValue【認定こども園・幼稚園・保育所】&#10;有形固定資産減価償却率"/>
        <xdr:cNvSpPr txBox="1"/>
      </xdr:nvSpPr>
      <xdr:spPr>
        <a:xfrm>
          <a:off x="1438974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19067</xdr:rowOff>
    </xdr:from>
    <xdr:ext cx="405111" cy="259045"/>
    <xdr:sp macro="" textlink="">
      <xdr:nvSpPr>
        <xdr:cNvPr id="552" name="n_3mainValue【認定こども園・幼稚園・保育所】&#10;有形固定資産減価償却率"/>
        <xdr:cNvSpPr txBox="1"/>
      </xdr:nvSpPr>
      <xdr:spPr>
        <a:xfrm>
          <a:off x="13500744"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130827</xdr:rowOff>
    </xdr:from>
    <xdr:ext cx="405111" cy="259045"/>
    <xdr:sp macro="" textlink="">
      <xdr:nvSpPr>
        <xdr:cNvPr id="553" name="n_4mainValue【認定こども園・幼稚園・保育所】&#10;有形固定資産減価償却率"/>
        <xdr:cNvSpPr txBox="1"/>
      </xdr:nvSpPr>
      <xdr:spPr>
        <a:xfrm>
          <a:off x="12611744" y="578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79" name="直線コネクタ 578"/>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80" name="【認定こども園・幼稚園・保育所】&#10;一人当たり面積最小値テキスト"/>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81" name="直線コネクタ 580"/>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82" name="【認定こども園・幼稚園・保育所】&#10;一人当たり面積最大値テキスト"/>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83" name="直線コネクタ 582"/>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584" name="【認定こども園・幼稚園・保育所】&#10;一人当たり面積平均値テキスト"/>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85" name="フローチャート: 判断 584"/>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586" name="フローチャート: 判断 585"/>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587" name="フローチャート: 判断 586"/>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588" name="フローチャート: 判断 587"/>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589" name="フローチャート: 判断 588"/>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25944</xdr:rowOff>
    </xdr:from>
    <xdr:to>
      <xdr:col>116</xdr:col>
      <xdr:colOff>114300</xdr:colOff>
      <xdr:row>37</xdr:row>
      <xdr:rowOff>127544</xdr:rowOff>
    </xdr:to>
    <xdr:sp macro="" textlink="">
      <xdr:nvSpPr>
        <xdr:cNvPr id="595" name="楕円 594"/>
        <xdr:cNvSpPr/>
      </xdr:nvSpPr>
      <xdr:spPr>
        <a:xfrm>
          <a:off x="22110700" y="63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48821</xdr:rowOff>
    </xdr:from>
    <xdr:ext cx="469744" cy="259045"/>
    <xdr:sp macro="" textlink="">
      <xdr:nvSpPr>
        <xdr:cNvPr id="596" name="【認定こども園・幼稚園・保育所】&#10;一人当たり面積該当値テキスト"/>
        <xdr:cNvSpPr txBox="1"/>
      </xdr:nvSpPr>
      <xdr:spPr>
        <a:xfrm>
          <a:off x="22199600" y="62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45539</xdr:rowOff>
    </xdr:from>
    <xdr:to>
      <xdr:col>112</xdr:col>
      <xdr:colOff>38100</xdr:colOff>
      <xdr:row>37</xdr:row>
      <xdr:rowOff>147139</xdr:rowOff>
    </xdr:to>
    <xdr:sp macro="" textlink="">
      <xdr:nvSpPr>
        <xdr:cNvPr id="597" name="楕円 596"/>
        <xdr:cNvSpPr/>
      </xdr:nvSpPr>
      <xdr:spPr>
        <a:xfrm>
          <a:off x="21272500" y="63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76744</xdr:rowOff>
    </xdr:from>
    <xdr:to>
      <xdr:col>116</xdr:col>
      <xdr:colOff>63500</xdr:colOff>
      <xdr:row>37</xdr:row>
      <xdr:rowOff>96339</xdr:rowOff>
    </xdr:to>
    <xdr:cxnSp macro="">
      <xdr:nvCxnSpPr>
        <xdr:cNvPr id="598" name="直線コネクタ 597"/>
        <xdr:cNvCxnSpPr/>
      </xdr:nvCxnSpPr>
      <xdr:spPr>
        <a:xfrm flipV="1">
          <a:off x="21323300" y="642039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62956</xdr:rowOff>
    </xdr:from>
    <xdr:to>
      <xdr:col>107</xdr:col>
      <xdr:colOff>101600</xdr:colOff>
      <xdr:row>37</xdr:row>
      <xdr:rowOff>164556</xdr:rowOff>
    </xdr:to>
    <xdr:sp macro="" textlink="">
      <xdr:nvSpPr>
        <xdr:cNvPr id="599" name="楕円 598"/>
        <xdr:cNvSpPr/>
      </xdr:nvSpPr>
      <xdr:spPr>
        <a:xfrm>
          <a:off x="20383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96339</xdr:rowOff>
    </xdr:from>
    <xdr:to>
      <xdr:col>111</xdr:col>
      <xdr:colOff>177800</xdr:colOff>
      <xdr:row>37</xdr:row>
      <xdr:rowOff>113756</xdr:rowOff>
    </xdr:to>
    <xdr:cxnSp macro="">
      <xdr:nvCxnSpPr>
        <xdr:cNvPr id="600" name="直線コネクタ 599"/>
        <xdr:cNvCxnSpPr/>
      </xdr:nvCxnSpPr>
      <xdr:spPr>
        <a:xfrm flipV="1">
          <a:off x="20434300" y="6439989"/>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79284</xdr:rowOff>
    </xdr:from>
    <xdr:to>
      <xdr:col>102</xdr:col>
      <xdr:colOff>165100</xdr:colOff>
      <xdr:row>38</xdr:row>
      <xdr:rowOff>9434</xdr:rowOff>
    </xdr:to>
    <xdr:sp macro="" textlink="">
      <xdr:nvSpPr>
        <xdr:cNvPr id="601" name="楕円 600"/>
        <xdr:cNvSpPr/>
      </xdr:nvSpPr>
      <xdr:spPr>
        <a:xfrm>
          <a:off x="19494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113756</xdr:rowOff>
    </xdr:from>
    <xdr:to>
      <xdr:col>107</xdr:col>
      <xdr:colOff>50800</xdr:colOff>
      <xdr:row>37</xdr:row>
      <xdr:rowOff>130084</xdr:rowOff>
    </xdr:to>
    <xdr:cxnSp macro="">
      <xdr:nvCxnSpPr>
        <xdr:cNvPr id="602" name="直線コネクタ 601"/>
        <xdr:cNvCxnSpPr/>
      </xdr:nvCxnSpPr>
      <xdr:spPr>
        <a:xfrm flipV="1">
          <a:off x="19545300" y="64574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95613</xdr:rowOff>
    </xdr:from>
    <xdr:to>
      <xdr:col>98</xdr:col>
      <xdr:colOff>38100</xdr:colOff>
      <xdr:row>38</xdr:row>
      <xdr:rowOff>25763</xdr:rowOff>
    </xdr:to>
    <xdr:sp macro="" textlink="">
      <xdr:nvSpPr>
        <xdr:cNvPr id="603" name="楕円 602"/>
        <xdr:cNvSpPr/>
      </xdr:nvSpPr>
      <xdr:spPr>
        <a:xfrm>
          <a:off x="18605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130084</xdr:rowOff>
    </xdr:from>
    <xdr:to>
      <xdr:col>102</xdr:col>
      <xdr:colOff>114300</xdr:colOff>
      <xdr:row>37</xdr:row>
      <xdr:rowOff>146413</xdr:rowOff>
    </xdr:to>
    <xdr:cxnSp macro="">
      <xdr:nvCxnSpPr>
        <xdr:cNvPr id="604" name="直線コネクタ 603"/>
        <xdr:cNvCxnSpPr/>
      </xdr:nvCxnSpPr>
      <xdr:spPr>
        <a:xfrm flipV="1">
          <a:off x="18656300" y="64737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605" name="n_1aveValue【認定こども園・幼稚園・保育所】&#10;一人当たり面積"/>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606" name="n_2aveValue【認定こども園・幼稚園・保育所】&#10;一人当たり面積"/>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607" name="n_3aveValue【認定こども園・幼稚園・保育所】&#10;一人当たり面積"/>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608" name="n_4aveValue【認定こども園・幼稚園・保育所】&#10;一人当たり面積"/>
        <xdr:cNvSpPr txBox="1"/>
      </xdr:nvSpPr>
      <xdr:spPr>
        <a:xfrm>
          <a:off x="18421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163666</xdr:rowOff>
    </xdr:from>
    <xdr:ext cx="469744" cy="259045"/>
    <xdr:sp macro="" textlink="">
      <xdr:nvSpPr>
        <xdr:cNvPr id="609" name="n_1mainValue【認定こども園・幼稚園・保育所】&#10;一人当たり面積"/>
        <xdr:cNvSpPr txBox="1"/>
      </xdr:nvSpPr>
      <xdr:spPr>
        <a:xfrm>
          <a:off x="21075727"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9633</xdr:rowOff>
    </xdr:from>
    <xdr:ext cx="469744" cy="259045"/>
    <xdr:sp macro="" textlink="">
      <xdr:nvSpPr>
        <xdr:cNvPr id="610" name="n_2mainValue【認定こども園・幼稚園・保育所】&#10;一人当たり面積"/>
        <xdr:cNvSpPr txBox="1"/>
      </xdr:nvSpPr>
      <xdr:spPr>
        <a:xfrm>
          <a:off x="20199427"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25961</xdr:rowOff>
    </xdr:from>
    <xdr:ext cx="469744" cy="259045"/>
    <xdr:sp macro="" textlink="">
      <xdr:nvSpPr>
        <xdr:cNvPr id="611" name="n_3mainValue【認定こども園・幼稚園・保育所】&#10;一人当たり面積"/>
        <xdr:cNvSpPr txBox="1"/>
      </xdr:nvSpPr>
      <xdr:spPr>
        <a:xfrm>
          <a:off x="19310427" y="61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42290</xdr:rowOff>
    </xdr:from>
    <xdr:ext cx="469744" cy="259045"/>
    <xdr:sp macro="" textlink="">
      <xdr:nvSpPr>
        <xdr:cNvPr id="612" name="n_4mainValue【認定こども園・幼稚園・保育所】&#10;一人当たり面積"/>
        <xdr:cNvSpPr txBox="1"/>
      </xdr:nvSpPr>
      <xdr:spPr>
        <a:xfrm>
          <a:off x="18421427" y="621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637" name="直線コネクタ 636"/>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3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39" name="直線コネクタ 63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640" name="【学校施設】&#10;有形固定資産減価償却率最大値テキスト"/>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641" name="直線コネクタ 640"/>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42" name="【学校施設】&#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43" name="フローチャート: 判断 642"/>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644" name="フローチャート: 判断 643"/>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5" name="フローチャート: 判断 644"/>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646" name="フローチャート: 判断 645"/>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647" name="フローチャート: 判断 646"/>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109220</xdr:rowOff>
    </xdr:from>
    <xdr:to>
      <xdr:col>85</xdr:col>
      <xdr:colOff>177800</xdr:colOff>
      <xdr:row>63</xdr:row>
      <xdr:rowOff>39370</xdr:rowOff>
    </xdr:to>
    <xdr:sp macro="" textlink="">
      <xdr:nvSpPr>
        <xdr:cNvPr id="653" name="楕円 652"/>
        <xdr:cNvSpPr/>
      </xdr:nvSpPr>
      <xdr:spPr>
        <a:xfrm>
          <a:off x="16268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24147</xdr:rowOff>
    </xdr:from>
    <xdr:ext cx="405111" cy="259045"/>
    <xdr:sp macro="" textlink="">
      <xdr:nvSpPr>
        <xdr:cNvPr id="654" name="【学校施設】&#10;有形固定資産減価償却率該当値テキスト"/>
        <xdr:cNvSpPr txBox="1"/>
      </xdr:nvSpPr>
      <xdr:spPr>
        <a:xfrm>
          <a:off x="16357600" y="1065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655" name="楕円 654"/>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160020</xdr:rowOff>
    </xdr:to>
    <xdr:cxnSp macro="">
      <xdr:nvCxnSpPr>
        <xdr:cNvPr id="656" name="直線コネクタ 655"/>
        <xdr:cNvCxnSpPr/>
      </xdr:nvCxnSpPr>
      <xdr:spPr>
        <a:xfrm>
          <a:off x="15481300" y="10744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53975</xdr:rowOff>
    </xdr:from>
    <xdr:to>
      <xdr:col>76</xdr:col>
      <xdr:colOff>165100</xdr:colOff>
      <xdr:row>62</xdr:row>
      <xdr:rowOff>155575</xdr:rowOff>
    </xdr:to>
    <xdr:sp macro="" textlink="">
      <xdr:nvSpPr>
        <xdr:cNvPr id="657" name="楕円 656"/>
        <xdr:cNvSpPr/>
      </xdr:nvSpPr>
      <xdr:spPr>
        <a:xfrm>
          <a:off x="14541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104775</xdr:rowOff>
    </xdr:from>
    <xdr:to>
      <xdr:col>81</xdr:col>
      <xdr:colOff>50800</xdr:colOff>
      <xdr:row>62</xdr:row>
      <xdr:rowOff>114300</xdr:rowOff>
    </xdr:to>
    <xdr:cxnSp macro="">
      <xdr:nvCxnSpPr>
        <xdr:cNvPr id="658" name="直線コネクタ 657"/>
        <xdr:cNvCxnSpPr/>
      </xdr:nvCxnSpPr>
      <xdr:spPr>
        <a:xfrm>
          <a:off x="14592300" y="10734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44450</xdr:rowOff>
    </xdr:from>
    <xdr:to>
      <xdr:col>72</xdr:col>
      <xdr:colOff>38100</xdr:colOff>
      <xdr:row>62</xdr:row>
      <xdr:rowOff>146050</xdr:rowOff>
    </xdr:to>
    <xdr:sp macro="" textlink="">
      <xdr:nvSpPr>
        <xdr:cNvPr id="659" name="楕円 658"/>
        <xdr:cNvSpPr/>
      </xdr:nvSpPr>
      <xdr:spPr>
        <a:xfrm>
          <a:off x="13652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95250</xdr:rowOff>
    </xdr:from>
    <xdr:to>
      <xdr:col>76</xdr:col>
      <xdr:colOff>114300</xdr:colOff>
      <xdr:row>62</xdr:row>
      <xdr:rowOff>104775</xdr:rowOff>
    </xdr:to>
    <xdr:cxnSp macro="">
      <xdr:nvCxnSpPr>
        <xdr:cNvPr id="660" name="直線コネクタ 659"/>
        <xdr:cNvCxnSpPr/>
      </xdr:nvCxnSpPr>
      <xdr:spPr>
        <a:xfrm>
          <a:off x="13703300" y="10725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13970</xdr:rowOff>
    </xdr:from>
    <xdr:to>
      <xdr:col>67</xdr:col>
      <xdr:colOff>101600</xdr:colOff>
      <xdr:row>62</xdr:row>
      <xdr:rowOff>115570</xdr:rowOff>
    </xdr:to>
    <xdr:sp macro="" textlink="">
      <xdr:nvSpPr>
        <xdr:cNvPr id="661" name="楕円 660"/>
        <xdr:cNvSpPr/>
      </xdr:nvSpPr>
      <xdr:spPr>
        <a:xfrm>
          <a:off x="12763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64770</xdr:rowOff>
    </xdr:from>
    <xdr:to>
      <xdr:col>71</xdr:col>
      <xdr:colOff>177800</xdr:colOff>
      <xdr:row>62</xdr:row>
      <xdr:rowOff>95250</xdr:rowOff>
    </xdr:to>
    <xdr:cxnSp macro="">
      <xdr:nvCxnSpPr>
        <xdr:cNvPr id="662" name="直線コネクタ 661"/>
        <xdr:cNvCxnSpPr/>
      </xdr:nvCxnSpPr>
      <xdr:spPr>
        <a:xfrm>
          <a:off x="12814300" y="10694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663" name="n_1aveValue【学校施設】&#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664"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665" name="n_3ave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666" name="n_4aveValue【学校施設】&#10;有形固定資産減価償却率"/>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667" name="n_1mainValue【学校施設】&#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146702</xdr:rowOff>
    </xdr:from>
    <xdr:ext cx="405111" cy="259045"/>
    <xdr:sp macro="" textlink="">
      <xdr:nvSpPr>
        <xdr:cNvPr id="668" name="n_2mainValue【学校施設】&#10;有形固定資産減価償却率"/>
        <xdr:cNvSpPr txBox="1"/>
      </xdr:nvSpPr>
      <xdr:spPr>
        <a:xfrm>
          <a:off x="143897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137177</xdr:rowOff>
    </xdr:from>
    <xdr:ext cx="405111" cy="259045"/>
    <xdr:sp macro="" textlink="">
      <xdr:nvSpPr>
        <xdr:cNvPr id="669" name="n_3mainValue【学校施設】&#10;有形固定資産減価償却率"/>
        <xdr:cNvSpPr txBox="1"/>
      </xdr:nvSpPr>
      <xdr:spPr>
        <a:xfrm>
          <a:off x="13500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106697</xdr:rowOff>
    </xdr:from>
    <xdr:ext cx="405111" cy="259045"/>
    <xdr:sp macro="" textlink="">
      <xdr:nvSpPr>
        <xdr:cNvPr id="670" name="n_4mainValue【学校施設】&#10;有形固定資産減価償却率"/>
        <xdr:cNvSpPr txBox="1"/>
      </xdr:nvSpPr>
      <xdr:spPr>
        <a:xfrm>
          <a:off x="12611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6" name="テキスト ボックス 68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8" name="テキスト ボックス 68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0" name="テキスト ボックス 6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94" name="直線コネクタ 693"/>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95" name="【学校施設】&#10;一人当たり面積最小値テキスト"/>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96" name="直線コネクタ 695"/>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97" name="【学校施設】&#10;一人当たり面積最大値テキスト"/>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98" name="直線コネクタ 697"/>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699" name="【学校施設】&#10;一人当たり面積平均値テキスト"/>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700" name="フローチャート: 判断 699"/>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701" name="フローチャート: 判断 700"/>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702" name="フローチャート: 判断 701"/>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703" name="フローチャート: 判断 702"/>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704" name="フローチャート: 判断 703"/>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xdr:rowOff>
    </xdr:from>
    <xdr:to>
      <xdr:col>116</xdr:col>
      <xdr:colOff>114300</xdr:colOff>
      <xdr:row>63</xdr:row>
      <xdr:rowOff>113665</xdr:rowOff>
    </xdr:to>
    <xdr:sp macro="" textlink="">
      <xdr:nvSpPr>
        <xdr:cNvPr id="710" name="楕円 709"/>
        <xdr:cNvSpPr/>
      </xdr:nvSpPr>
      <xdr:spPr>
        <a:xfrm>
          <a:off x="221107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98442</xdr:rowOff>
    </xdr:from>
    <xdr:ext cx="469744" cy="259045"/>
    <xdr:sp macro="" textlink="">
      <xdr:nvSpPr>
        <xdr:cNvPr id="711" name="【学校施設】&#10;一人当たり面積該当値テキスト"/>
        <xdr:cNvSpPr txBox="1"/>
      </xdr:nvSpPr>
      <xdr:spPr>
        <a:xfrm>
          <a:off x="22199600" y="1072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16180</xdr:rowOff>
    </xdr:from>
    <xdr:to>
      <xdr:col>112</xdr:col>
      <xdr:colOff>38100</xdr:colOff>
      <xdr:row>63</xdr:row>
      <xdr:rowOff>117780</xdr:rowOff>
    </xdr:to>
    <xdr:sp macro="" textlink="">
      <xdr:nvSpPr>
        <xdr:cNvPr id="712" name="楕円 711"/>
        <xdr:cNvSpPr/>
      </xdr:nvSpPr>
      <xdr:spPr>
        <a:xfrm>
          <a:off x="21272500" y="108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62865</xdr:rowOff>
    </xdr:from>
    <xdr:to>
      <xdr:col>116</xdr:col>
      <xdr:colOff>63500</xdr:colOff>
      <xdr:row>63</xdr:row>
      <xdr:rowOff>66980</xdr:rowOff>
    </xdr:to>
    <xdr:cxnSp macro="">
      <xdr:nvCxnSpPr>
        <xdr:cNvPr id="713" name="直線コネクタ 712"/>
        <xdr:cNvCxnSpPr/>
      </xdr:nvCxnSpPr>
      <xdr:spPr>
        <a:xfrm flipV="1">
          <a:off x="21323300" y="10864215"/>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19762</xdr:rowOff>
    </xdr:from>
    <xdr:to>
      <xdr:col>107</xdr:col>
      <xdr:colOff>101600</xdr:colOff>
      <xdr:row>63</xdr:row>
      <xdr:rowOff>121362</xdr:rowOff>
    </xdr:to>
    <xdr:sp macro="" textlink="">
      <xdr:nvSpPr>
        <xdr:cNvPr id="714" name="楕円 713"/>
        <xdr:cNvSpPr/>
      </xdr:nvSpPr>
      <xdr:spPr>
        <a:xfrm>
          <a:off x="20383500" y="108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66980</xdr:rowOff>
    </xdr:from>
    <xdr:to>
      <xdr:col>111</xdr:col>
      <xdr:colOff>177800</xdr:colOff>
      <xdr:row>63</xdr:row>
      <xdr:rowOff>70562</xdr:rowOff>
    </xdr:to>
    <xdr:cxnSp macro="">
      <xdr:nvCxnSpPr>
        <xdr:cNvPr id="715" name="直線コネクタ 714"/>
        <xdr:cNvCxnSpPr/>
      </xdr:nvCxnSpPr>
      <xdr:spPr>
        <a:xfrm flipV="1">
          <a:off x="20434300" y="10868330"/>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23190</xdr:rowOff>
    </xdr:from>
    <xdr:to>
      <xdr:col>102</xdr:col>
      <xdr:colOff>165100</xdr:colOff>
      <xdr:row>63</xdr:row>
      <xdr:rowOff>124790</xdr:rowOff>
    </xdr:to>
    <xdr:sp macro="" textlink="">
      <xdr:nvSpPr>
        <xdr:cNvPr id="716" name="楕円 715"/>
        <xdr:cNvSpPr/>
      </xdr:nvSpPr>
      <xdr:spPr>
        <a:xfrm>
          <a:off x="19494500" y="108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70562</xdr:rowOff>
    </xdr:from>
    <xdr:to>
      <xdr:col>107</xdr:col>
      <xdr:colOff>50800</xdr:colOff>
      <xdr:row>63</xdr:row>
      <xdr:rowOff>73990</xdr:rowOff>
    </xdr:to>
    <xdr:cxnSp macro="">
      <xdr:nvCxnSpPr>
        <xdr:cNvPr id="717" name="直線コネクタ 716"/>
        <xdr:cNvCxnSpPr/>
      </xdr:nvCxnSpPr>
      <xdr:spPr>
        <a:xfrm flipV="1">
          <a:off x="19545300" y="10871912"/>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26848</xdr:rowOff>
    </xdr:from>
    <xdr:to>
      <xdr:col>98</xdr:col>
      <xdr:colOff>38100</xdr:colOff>
      <xdr:row>63</xdr:row>
      <xdr:rowOff>128448</xdr:rowOff>
    </xdr:to>
    <xdr:sp macro="" textlink="">
      <xdr:nvSpPr>
        <xdr:cNvPr id="718" name="楕円 717"/>
        <xdr:cNvSpPr/>
      </xdr:nvSpPr>
      <xdr:spPr>
        <a:xfrm>
          <a:off x="18605500" y="108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73990</xdr:rowOff>
    </xdr:from>
    <xdr:to>
      <xdr:col>102</xdr:col>
      <xdr:colOff>114300</xdr:colOff>
      <xdr:row>63</xdr:row>
      <xdr:rowOff>77648</xdr:rowOff>
    </xdr:to>
    <xdr:cxnSp macro="">
      <xdr:nvCxnSpPr>
        <xdr:cNvPr id="719" name="直線コネクタ 718"/>
        <xdr:cNvCxnSpPr/>
      </xdr:nvCxnSpPr>
      <xdr:spPr>
        <a:xfrm flipV="1">
          <a:off x="18656300" y="1087534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720" name="n_1aveValue【学校施設】&#10;一人当たり面積"/>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721" name="n_2aveValue【学校施設】&#10;一人当たり面積"/>
        <xdr:cNvSpPr txBox="1"/>
      </xdr:nvSpPr>
      <xdr:spPr>
        <a:xfrm>
          <a:off x="20199427" y="10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722" name="n_3aveValue【学校施設】&#10;一人当たり面積"/>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723" name="n_4aveValue【学校施設】&#10;一人当たり面積"/>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108907</xdr:rowOff>
    </xdr:from>
    <xdr:ext cx="469744" cy="259045"/>
    <xdr:sp macro="" textlink="">
      <xdr:nvSpPr>
        <xdr:cNvPr id="724" name="n_1mainValue【学校施設】&#10;一人当たり面積"/>
        <xdr:cNvSpPr txBox="1"/>
      </xdr:nvSpPr>
      <xdr:spPr>
        <a:xfrm>
          <a:off x="21075727" y="109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112489</xdr:rowOff>
    </xdr:from>
    <xdr:ext cx="469744" cy="259045"/>
    <xdr:sp macro="" textlink="">
      <xdr:nvSpPr>
        <xdr:cNvPr id="725" name="n_2mainValue【学校施設】&#10;一人当たり面積"/>
        <xdr:cNvSpPr txBox="1"/>
      </xdr:nvSpPr>
      <xdr:spPr>
        <a:xfrm>
          <a:off x="20199427" y="1091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115917</xdr:rowOff>
    </xdr:from>
    <xdr:ext cx="469744" cy="259045"/>
    <xdr:sp macro="" textlink="">
      <xdr:nvSpPr>
        <xdr:cNvPr id="726" name="n_3mainValue【学校施設】&#10;一人当たり面積"/>
        <xdr:cNvSpPr txBox="1"/>
      </xdr:nvSpPr>
      <xdr:spPr>
        <a:xfrm>
          <a:off x="19310427" y="109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119575</xdr:rowOff>
    </xdr:from>
    <xdr:ext cx="469744" cy="259045"/>
    <xdr:sp macro="" textlink="">
      <xdr:nvSpPr>
        <xdr:cNvPr id="727" name="n_4mainValue【学校施設】&#10;一人当たり面積"/>
        <xdr:cNvSpPr txBox="1"/>
      </xdr:nvSpPr>
      <xdr:spPr>
        <a:xfrm>
          <a:off x="18421427" y="1092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68" name="直線コネクタ 767"/>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1" name="【公民館】&#10;有形固定資産減価償却率最大値テキスト"/>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2" name="直線コネクタ 771"/>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773" name="【公民館】&#10;有形固定資産減価償却率平均値テキスト"/>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4" name="フローチャート: 判断 773"/>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75" name="フローチャート: 判断 774"/>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76" name="フローチャート: 判断 77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777" name="フローチャート: 判断 776"/>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8" name="フローチャート: 判断 777"/>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57786</xdr:rowOff>
    </xdr:from>
    <xdr:to>
      <xdr:col>85</xdr:col>
      <xdr:colOff>177800</xdr:colOff>
      <xdr:row>106</xdr:row>
      <xdr:rowOff>159386</xdr:rowOff>
    </xdr:to>
    <xdr:sp macro="" textlink="">
      <xdr:nvSpPr>
        <xdr:cNvPr id="784" name="楕円 783"/>
        <xdr:cNvSpPr/>
      </xdr:nvSpPr>
      <xdr:spPr>
        <a:xfrm>
          <a:off x="16268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36213</xdr:rowOff>
    </xdr:from>
    <xdr:ext cx="405111" cy="259045"/>
    <xdr:sp macro="" textlink="">
      <xdr:nvSpPr>
        <xdr:cNvPr id="785" name="【公民館】&#10;有形固定資産減価償却率該当値テキスト"/>
        <xdr:cNvSpPr txBox="1"/>
      </xdr:nvSpPr>
      <xdr:spPr>
        <a:xfrm>
          <a:off x="16357600"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786" name="楕円 785"/>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108586</xdr:rowOff>
    </xdr:to>
    <xdr:cxnSp macro="">
      <xdr:nvCxnSpPr>
        <xdr:cNvPr id="787" name="直線コネクタ 786"/>
        <xdr:cNvCxnSpPr/>
      </xdr:nvCxnSpPr>
      <xdr:spPr>
        <a:xfrm>
          <a:off x="15481300" y="1824990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158750</xdr:rowOff>
    </xdr:from>
    <xdr:to>
      <xdr:col>76</xdr:col>
      <xdr:colOff>165100</xdr:colOff>
      <xdr:row>106</xdr:row>
      <xdr:rowOff>88900</xdr:rowOff>
    </xdr:to>
    <xdr:sp macro="" textlink="">
      <xdr:nvSpPr>
        <xdr:cNvPr id="788" name="楕円 787"/>
        <xdr:cNvSpPr/>
      </xdr:nvSpPr>
      <xdr:spPr>
        <a:xfrm>
          <a:off x="14541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38100</xdr:rowOff>
    </xdr:from>
    <xdr:to>
      <xdr:col>81</xdr:col>
      <xdr:colOff>50800</xdr:colOff>
      <xdr:row>106</xdr:row>
      <xdr:rowOff>76200</xdr:rowOff>
    </xdr:to>
    <xdr:cxnSp macro="">
      <xdr:nvCxnSpPr>
        <xdr:cNvPr id="789" name="直線コネクタ 788"/>
        <xdr:cNvCxnSpPr/>
      </xdr:nvCxnSpPr>
      <xdr:spPr>
        <a:xfrm>
          <a:off x="14592300" y="1821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790" name="楕円 789"/>
        <xdr:cNvSpPr/>
      </xdr:nvSpPr>
      <xdr:spPr>
        <a:xfrm>
          <a:off x="1365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0</xdr:rowOff>
    </xdr:from>
    <xdr:to>
      <xdr:col>76</xdr:col>
      <xdr:colOff>114300</xdr:colOff>
      <xdr:row>106</xdr:row>
      <xdr:rowOff>38100</xdr:rowOff>
    </xdr:to>
    <xdr:cxnSp macro="">
      <xdr:nvCxnSpPr>
        <xdr:cNvPr id="791" name="直線コネクタ 790"/>
        <xdr:cNvCxnSpPr/>
      </xdr:nvCxnSpPr>
      <xdr:spPr>
        <a:xfrm>
          <a:off x="13703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792" name="楕円 791"/>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0</xdr:rowOff>
    </xdr:to>
    <xdr:cxnSp macro="">
      <xdr:nvCxnSpPr>
        <xdr:cNvPr id="793" name="直線コネクタ 792"/>
        <xdr:cNvCxnSpPr/>
      </xdr:nvCxnSpPr>
      <xdr:spPr>
        <a:xfrm>
          <a:off x="12814300" y="1813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794" name="n_1aveValue【公民館】&#10;有形固定資産減価償却率"/>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795"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796" name="n_3aveValue【公民館】&#10;有形固定資産減価償却率"/>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7"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798" name="n_1mainValue【公民館】&#10;有形固定資産減価償却率"/>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80027</xdr:rowOff>
    </xdr:from>
    <xdr:ext cx="405111" cy="259045"/>
    <xdr:sp macro="" textlink="">
      <xdr:nvSpPr>
        <xdr:cNvPr id="799" name="n_2mainValue【公民館】&#10;有形固定資産減価償却率"/>
        <xdr:cNvSpPr txBox="1"/>
      </xdr:nvSpPr>
      <xdr:spPr>
        <a:xfrm>
          <a:off x="14389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41927</xdr:rowOff>
    </xdr:from>
    <xdr:ext cx="405111" cy="259045"/>
    <xdr:sp macro="" textlink="">
      <xdr:nvSpPr>
        <xdr:cNvPr id="800" name="n_3mainValue【公民館】&#10;有形固定資産減価償却率"/>
        <xdr:cNvSpPr txBox="1"/>
      </xdr:nvSpPr>
      <xdr:spPr>
        <a:xfrm>
          <a:off x="13500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801" name="n_4mainValue【公民館】&#10;有形固定資産減価償却率"/>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3" name="テキスト ボックス 82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5" name="直線コネクタ 824"/>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26" name="【公民館】&#10;一人当たり面積最小値テキスト"/>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27" name="直線コネクタ 826"/>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28" name="【公民館】&#10;一人当たり面積最大値テキスト"/>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29" name="直線コネクタ 828"/>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830" name="【公民館】&#10;一人当たり面積平均値テキスト"/>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1" name="フローチャート: 判断 830"/>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832" name="フローチャート: 判断 831"/>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833" name="フローチャート: 判断 832"/>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834" name="フローチャート: 判断 833"/>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835" name="フローチャート: 判断 834"/>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22543</xdr:rowOff>
    </xdr:from>
    <xdr:to>
      <xdr:col>116</xdr:col>
      <xdr:colOff>114300</xdr:colOff>
      <xdr:row>108</xdr:row>
      <xdr:rowOff>124143</xdr:rowOff>
    </xdr:to>
    <xdr:sp macro="" textlink="">
      <xdr:nvSpPr>
        <xdr:cNvPr id="841" name="楕円 840"/>
        <xdr:cNvSpPr/>
      </xdr:nvSpPr>
      <xdr:spPr>
        <a:xfrm>
          <a:off x="22110700" y="1853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108920</xdr:rowOff>
    </xdr:from>
    <xdr:ext cx="469744" cy="259045"/>
    <xdr:sp macro="" textlink="">
      <xdr:nvSpPr>
        <xdr:cNvPr id="842" name="【公民館】&#10;一人当たり面積該当値テキスト"/>
        <xdr:cNvSpPr txBox="1"/>
      </xdr:nvSpPr>
      <xdr:spPr>
        <a:xfrm>
          <a:off x="22199600" y="1845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24257</xdr:rowOff>
    </xdr:from>
    <xdr:to>
      <xdr:col>112</xdr:col>
      <xdr:colOff>38100</xdr:colOff>
      <xdr:row>108</xdr:row>
      <xdr:rowOff>125857</xdr:rowOff>
    </xdr:to>
    <xdr:sp macro="" textlink="">
      <xdr:nvSpPr>
        <xdr:cNvPr id="843" name="楕円 842"/>
        <xdr:cNvSpPr/>
      </xdr:nvSpPr>
      <xdr:spPr>
        <a:xfrm>
          <a:off x="21272500" y="185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73343</xdr:rowOff>
    </xdr:from>
    <xdr:to>
      <xdr:col>116</xdr:col>
      <xdr:colOff>63500</xdr:colOff>
      <xdr:row>108</xdr:row>
      <xdr:rowOff>75057</xdr:rowOff>
    </xdr:to>
    <xdr:cxnSp macro="">
      <xdr:nvCxnSpPr>
        <xdr:cNvPr id="844" name="直線コネクタ 843"/>
        <xdr:cNvCxnSpPr/>
      </xdr:nvCxnSpPr>
      <xdr:spPr>
        <a:xfrm flipV="1">
          <a:off x="21323300" y="18589943"/>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25781</xdr:rowOff>
    </xdr:from>
    <xdr:to>
      <xdr:col>107</xdr:col>
      <xdr:colOff>101600</xdr:colOff>
      <xdr:row>108</xdr:row>
      <xdr:rowOff>127381</xdr:rowOff>
    </xdr:to>
    <xdr:sp macro="" textlink="">
      <xdr:nvSpPr>
        <xdr:cNvPr id="845" name="楕円 844"/>
        <xdr:cNvSpPr/>
      </xdr:nvSpPr>
      <xdr:spPr>
        <a:xfrm>
          <a:off x="20383500" y="185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75057</xdr:rowOff>
    </xdr:from>
    <xdr:to>
      <xdr:col>111</xdr:col>
      <xdr:colOff>177800</xdr:colOff>
      <xdr:row>108</xdr:row>
      <xdr:rowOff>76581</xdr:rowOff>
    </xdr:to>
    <xdr:cxnSp macro="">
      <xdr:nvCxnSpPr>
        <xdr:cNvPr id="846" name="直線コネクタ 845"/>
        <xdr:cNvCxnSpPr/>
      </xdr:nvCxnSpPr>
      <xdr:spPr>
        <a:xfrm flipV="1">
          <a:off x="20434300" y="185916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27305</xdr:rowOff>
    </xdr:from>
    <xdr:to>
      <xdr:col>102</xdr:col>
      <xdr:colOff>165100</xdr:colOff>
      <xdr:row>108</xdr:row>
      <xdr:rowOff>128905</xdr:rowOff>
    </xdr:to>
    <xdr:sp macro="" textlink="">
      <xdr:nvSpPr>
        <xdr:cNvPr id="847" name="楕円 846"/>
        <xdr:cNvSpPr/>
      </xdr:nvSpPr>
      <xdr:spPr>
        <a:xfrm>
          <a:off x="19494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76581</xdr:rowOff>
    </xdr:from>
    <xdr:to>
      <xdr:col>107</xdr:col>
      <xdr:colOff>50800</xdr:colOff>
      <xdr:row>108</xdr:row>
      <xdr:rowOff>78105</xdr:rowOff>
    </xdr:to>
    <xdr:cxnSp macro="">
      <xdr:nvCxnSpPr>
        <xdr:cNvPr id="848" name="直線コネクタ 847"/>
        <xdr:cNvCxnSpPr/>
      </xdr:nvCxnSpPr>
      <xdr:spPr>
        <a:xfrm flipV="1">
          <a:off x="19545300" y="1859318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28829</xdr:rowOff>
    </xdr:from>
    <xdr:to>
      <xdr:col>98</xdr:col>
      <xdr:colOff>38100</xdr:colOff>
      <xdr:row>108</xdr:row>
      <xdr:rowOff>130429</xdr:rowOff>
    </xdr:to>
    <xdr:sp macro="" textlink="">
      <xdr:nvSpPr>
        <xdr:cNvPr id="849" name="楕円 848"/>
        <xdr:cNvSpPr/>
      </xdr:nvSpPr>
      <xdr:spPr>
        <a:xfrm>
          <a:off x="18605500" y="185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78105</xdr:rowOff>
    </xdr:from>
    <xdr:to>
      <xdr:col>102</xdr:col>
      <xdr:colOff>114300</xdr:colOff>
      <xdr:row>108</xdr:row>
      <xdr:rowOff>79629</xdr:rowOff>
    </xdr:to>
    <xdr:cxnSp macro="">
      <xdr:nvCxnSpPr>
        <xdr:cNvPr id="850" name="直線コネクタ 849"/>
        <xdr:cNvCxnSpPr/>
      </xdr:nvCxnSpPr>
      <xdr:spPr>
        <a:xfrm flipV="1">
          <a:off x="18656300" y="1859470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851" name="n_1aveValue【公民館】&#10;一人当たり面積"/>
        <xdr:cNvSpPr txBox="1"/>
      </xdr:nvSpPr>
      <xdr:spPr>
        <a:xfrm>
          <a:off x="21075727" y="1823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852" name="n_2aveValue【公民館】&#10;一人当たり面積"/>
        <xdr:cNvSpPr txBox="1"/>
      </xdr:nvSpPr>
      <xdr:spPr>
        <a:xfrm>
          <a:off x="20199427"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853" name="n_3aveValue【公民館】&#10;一人当たり面積"/>
        <xdr:cNvSpPr txBox="1"/>
      </xdr:nvSpPr>
      <xdr:spPr>
        <a:xfrm>
          <a:off x="19310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854" name="n_4aveValue【公民館】&#10;一人当たり面積"/>
        <xdr:cNvSpPr txBox="1"/>
      </xdr:nvSpPr>
      <xdr:spPr>
        <a:xfrm>
          <a:off x="18421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116984</xdr:rowOff>
    </xdr:from>
    <xdr:ext cx="469744" cy="259045"/>
    <xdr:sp macro="" textlink="">
      <xdr:nvSpPr>
        <xdr:cNvPr id="855" name="n_1mainValue【公民館】&#10;一人当たり面積"/>
        <xdr:cNvSpPr txBox="1"/>
      </xdr:nvSpPr>
      <xdr:spPr>
        <a:xfrm>
          <a:off x="21075727"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118508</xdr:rowOff>
    </xdr:from>
    <xdr:ext cx="469744" cy="259045"/>
    <xdr:sp macro="" textlink="">
      <xdr:nvSpPr>
        <xdr:cNvPr id="856" name="n_2mainValue【公民館】&#10;一人当たり面積"/>
        <xdr:cNvSpPr txBox="1"/>
      </xdr:nvSpPr>
      <xdr:spPr>
        <a:xfrm>
          <a:off x="20199427"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120032</xdr:rowOff>
    </xdr:from>
    <xdr:ext cx="469744" cy="259045"/>
    <xdr:sp macro="" textlink="">
      <xdr:nvSpPr>
        <xdr:cNvPr id="857" name="n_3mainValue【公民館】&#10;一人当たり面積"/>
        <xdr:cNvSpPr txBox="1"/>
      </xdr:nvSpPr>
      <xdr:spPr>
        <a:xfrm>
          <a:off x="19310427"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121556</xdr:rowOff>
    </xdr:from>
    <xdr:ext cx="469744" cy="259045"/>
    <xdr:sp macro="" textlink="">
      <xdr:nvSpPr>
        <xdr:cNvPr id="858" name="n_4mainValue【公民館】&#10;一人当たり面積"/>
        <xdr:cNvSpPr txBox="1"/>
      </xdr:nvSpPr>
      <xdr:spPr>
        <a:xfrm>
          <a:off x="18421427" y="1863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の比較では、特に公営住宅、港湾・漁港施設、学校施設の減価償却率が高い。公営住宅は町内に２箇所あり、今後も随時補修を行うことにより長寿命化を図る。港湾・漁港施設も建設から年数が経っているが、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年度に、太地漁港機能強化策定事業として現状の機能を検査し、平成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漁港施設の老朽箇所を把握するための点検を実施したうえで、「漁港機能保全計画」を策定した。この計画に基づいて、昨年度に引き続き改修及び補強工事を実施した。今後も同様に、順次改修を進めていくことで減価償却率は下がる見込みである。幼稚園、保育所の園舎は老朽化が進み、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年度までは減価償却率が高かったが、この２施設を統合する形で平成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に新しいこども園が完成したため、減価償却率は大きく低下した。学校施設については、現在小・中学校が一校ずつある。特に小学校は建設から年数が経過していること等から、今後、既存中学校との統合を検討していく。また、人口に対して各種施設が余っている状況ではないため、今後も施設数は維持しながら長寿命化を図ることを施設管理の基本方針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2,939
2,930
5.81
3,645,955
3,514,795
131,085
1,656,582
4,739,955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122" name="直線コネクタ 121"/>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123" name="【一般廃棄物処理施設】&#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124" name="直線コネクタ 123"/>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125"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126" name="直線コネクタ 125"/>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127" name="【一般廃棄物処理施設】&#10;有形固定資産減価償却率平均値テキスト"/>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128" name="フローチャート: 判断 127"/>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129" name="フローチャート: 判断 128"/>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130" name="フローチャート: 判断 129"/>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131" name="フローチャート: 判断 130"/>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132" name="フローチャート: 判断 131"/>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138" name="楕円 137"/>
        <xdr:cNvSpPr/>
      </xdr:nvSpPr>
      <xdr:spPr>
        <a:xfrm>
          <a:off x="16268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13624</xdr:rowOff>
    </xdr:from>
    <xdr:ext cx="405111" cy="259045"/>
    <xdr:sp macro="" textlink="">
      <xdr:nvSpPr>
        <xdr:cNvPr id="139" name="【一般廃棄物処理施設】&#10;有形固定資産減価償却率該当値テキスト"/>
        <xdr:cNvSpPr txBox="1"/>
      </xdr:nvSpPr>
      <xdr:spPr>
        <a:xfrm>
          <a:off x="16357600"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160927</xdr:rowOff>
    </xdr:from>
    <xdr:to>
      <xdr:col>81</xdr:col>
      <xdr:colOff>101600</xdr:colOff>
      <xdr:row>40</xdr:row>
      <xdr:rowOff>91077</xdr:rowOff>
    </xdr:to>
    <xdr:sp macro="" textlink="">
      <xdr:nvSpPr>
        <xdr:cNvPr id="140" name="楕円 139"/>
        <xdr:cNvSpPr/>
      </xdr:nvSpPr>
      <xdr:spPr>
        <a:xfrm>
          <a:off x="15430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85997</xdr:rowOff>
    </xdr:from>
    <xdr:to>
      <xdr:col>85</xdr:col>
      <xdr:colOff>127000</xdr:colOff>
      <xdr:row>40</xdr:row>
      <xdr:rowOff>40277</xdr:rowOff>
    </xdr:to>
    <xdr:cxnSp macro="">
      <xdr:nvCxnSpPr>
        <xdr:cNvPr id="141" name="直線コネクタ 140"/>
        <xdr:cNvCxnSpPr/>
      </xdr:nvCxnSpPr>
      <xdr:spPr>
        <a:xfrm flipV="1">
          <a:off x="15481300" y="6601097"/>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136434</xdr:rowOff>
    </xdr:from>
    <xdr:to>
      <xdr:col>76</xdr:col>
      <xdr:colOff>165100</xdr:colOff>
      <xdr:row>40</xdr:row>
      <xdr:rowOff>66584</xdr:rowOff>
    </xdr:to>
    <xdr:sp macro="" textlink="">
      <xdr:nvSpPr>
        <xdr:cNvPr id="142" name="楕円 141"/>
        <xdr:cNvSpPr/>
      </xdr:nvSpPr>
      <xdr:spPr>
        <a:xfrm>
          <a:off x="14541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15784</xdr:rowOff>
    </xdr:from>
    <xdr:to>
      <xdr:col>81</xdr:col>
      <xdr:colOff>50800</xdr:colOff>
      <xdr:row>40</xdr:row>
      <xdr:rowOff>40277</xdr:rowOff>
    </xdr:to>
    <xdr:cxnSp macro="">
      <xdr:nvCxnSpPr>
        <xdr:cNvPr id="143" name="直線コネクタ 142"/>
        <xdr:cNvCxnSpPr/>
      </xdr:nvCxnSpPr>
      <xdr:spPr>
        <a:xfrm>
          <a:off x="14592300" y="68737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133169</xdr:rowOff>
    </xdr:from>
    <xdr:to>
      <xdr:col>72</xdr:col>
      <xdr:colOff>38100</xdr:colOff>
      <xdr:row>40</xdr:row>
      <xdr:rowOff>63319</xdr:rowOff>
    </xdr:to>
    <xdr:sp macro="" textlink="">
      <xdr:nvSpPr>
        <xdr:cNvPr id="144" name="楕円 143"/>
        <xdr:cNvSpPr/>
      </xdr:nvSpPr>
      <xdr:spPr>
        <a:xfrm>
          <a:off x="13652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12519</xdr:rowOff>
    </xdr:from>
    <xdr:to>
      <xdr:col>76</xdr:col>
      <xdr:colOff>114300</xdr:colOff>
      <xdr:row>40</xdr:row>
      <xdr:rowOff>15784</xdr:rowOff>
    </xdr:to>
    <xdr:cxnSp macro="">
      <xdr:nvCxnSpPr>
        <xdr:cNvPr id="145" name="直線コネクタ 144"/>
        <xdr:cNvCxnSpPr/>
      </xdr:nvCxnSpPr>
      <xdr:spPr>
        <a:xfrm>
          <a:off x="13703300" y="68705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110309</xdr:rowOff>
    </xdr:from>
    <xdr:to>
      <xdr:col>67</xdr:col>
      <xdr:colOff>101600</xdr:colOff>
      <xdr:row>40</xdr:row>
      <xdr:rowOff>40459</xdr:rowOff>
    </xdr:to>
    <xdr:sp macro="" textlink="">
      <xdr:nvSpPr>
        <xdr:cNvPr id="146" name="楕円 145"/>
        <xdr:cNvSpPr/>
      </xdr:nvSpPr>
      <xdr:spPr>
        <a:xfrm>
          <a:off x="12763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161109</xdr:rowOff>
    </xdr:from>
    <xdr:to>
      <xdr:col>71</xdr:col>
      <xdr:colOff>177800</xdr:colOff>
      <xdr:row>40</xdr:row>
      <xdr:rowOff>12519</xdr:rowOff>
    </xdr:to>
    <xdr:cxnSp macro="">
      <xdr:nvCxnSpPr>
        <xdr:cNvPr id="147" name="直線コネクタ 146"/>
        <xdr:cNvCxnSpPr/>
      </xdr:nvCxnSpPr>
      <xdr:spPr>
        <a:xfrm>
          <a:off x="12814300" y="684765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148" name="n_1aveValue【一般廃棄物処理施設】&#10;有形固定資産減価償却率"/>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149" name="n_2aveValue【一般廃棄物処理施設】&#10;有形固定資産減価償却率"/>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150" name="n_3aveValue【一般廃棄物処理施設】&#10;有形固定資産減価償却率"/>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151" name="n_4aveValue【一般廃棄物処理施設】&#10;有形固定資産減価償却率"/>
        <xdr:cNvSpPr txBox="1"/>
      </xdr:nvSpPr>
      <xdr:spPr>
        <a:xfrm>
          <a:off x="12611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82204</xdr:rowOff>
    </xdr:from>
    <xdr:ext cx="405111" cy="259045"/>
    <xdr:sp macro="" textlink="">
      <xdr:nvSpPr>
        <xdr:cNvPr id="152" name="n_1mainValue【一般廃棄物処理施設】&#10;有形固定資産減価償却率"/>
        <xdr:cNvSpPr txBox="1"/>
      </xdr:nvSpPr>
      <xdr:spPr>
        <a:xfrm>
          <a:off x="152660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57711</xdr:rowOff>
    </xdr:from>
    <xdr:ext cx="405111" cy="259045"/>
    <xdr:sp macro="" textlink="">
      <xdr:nvSpPr>
        <xdr:cNvPr id="153" name="n_2mainValue【一般廃棄物処理施設】&#10;有形固定資産減価償却率"/>
        <xdr:cNvSpPr txBox="1"/>
      </xdr:nvSpPr>
      <xdr:spPr>
        <a:xfrm>
          <a:off x="14389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54446</xdr:rowOff>
    </xdr:from>
    <xdr:ext cx="405111" cy="259045"/>
    <xdr:sp macro="" textlink="">
      <xdr:nvSpPr>
        <xdr:cNvPr id="154" name="n_3mainValue【一般廃棄物処理施設】&#10;有形固定資産減価償却率"/>
        <xdr:cNvSpPr txBox="1"/>
      </xdr:nvSpPr>
      <xdr:spPr>
        <a:xfrm>
          <a:off x="13500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31586</xdr:rowOff>
    </xdr:from>
    <xdr:ext cx="405111" cy="259045"/>
    <xdr:sp macro="" textlink="">
      <xdr:nvSpPr>
        <xdr:cNvPr id="155" name="n_4mainValue【一般廃棄物処理施設】&#10;有形固定資産減価償却率"/>
        <xdr:cNvSpPr txBox="1"/>
      </xdr:nvSpPr>
      <xdr:spPr>
        <a:xfrm>
          <a:off x="12611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56" name="正方形/長方形 1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57" name="正方形/長方形 1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58" name="正方形/長方形 1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9" name="正方形/長方形 1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60" name="正方形/長方形 1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61" name="正方形/長方形 1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62" name="正方形/長方形 1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63" name="正方形/長方形 1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64" name="テキスト ボックス 1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65" name="直線コネクタ 1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166" name="直線コネクタ 1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167" name="テキスト ボックス 1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168" name="直線コネクタ 1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169" name="テキスト ボックス 168"/>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170" name="直線コネクタ 1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171" name="テキスト ボックス 170"/>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172" name="直線コネクタ 1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173" name="テキスト ボックス 172"/>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74" name="直線コネクタ 1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75" name="テキスト ボックス 17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177" name="直線コネクタ 176"/>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178" name="【一般廃棄物処理施設】&#10;一人当たり有形固定資産（償却資産）額最小値テキスト"/>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179" name="直線コネクタ 178"/>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180" name="【一般廃棄物処理施設】&#10;一人当たり有形固定資産（償却資産）額最大値テキスト"/>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181" name="直線コネクタ 180"/>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182" name="【一般廃棄物処理施設】&#10;一人当たり有形固定資産（償却資産）額平均値テキスト"/>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183" name="フローチャート: 判断 182"/>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184" name="フローチャート: 判断 183"/>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185" name="フローチャート: 判断 184"/>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186" name="フローチャート: 判断 185"/>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187" name="フローチャート: 判断 186"/>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88" name="テキスト ボックス 1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89" name="テキスト ボックス 1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90" name="テキスト ボックス 1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91" name="テキスト ボックス 1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92" name="テキスト ボックス 1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123993</xdr:rowOff>
    </xdr:from>
    <xdr:to>
      <xdr:col>116</xdr:col>
      <xdr:colOff>114300</xdr:colOff>
      <xdr:row>41</xdr:row>
      <xdr:rowOff>54143</xdr:rowOff>
    </xdr:to>
    <xdr:sp macro="" textlink="">
      <xdr:nvSpPr>
        <xdr:cNvPr id="193" name="楕円 192"/>
        <xdr:cNvSpPr/>
      </xdr:nvSpPr>
      <xdr:spPr>
        <a:xfrm>
          <a:off x="22110700" y="698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146870</xdr:rowOff>
    </xdr:from>
    <xdr:ext cx="599010" cy="259045"/>
    <xdr:sp macro="" textlink="">
      <xdr:nvSpPr>
        <xdr:cNvPr id="194" name="【一般廃棄物処理施設】&#10;一人当たり有形固定資産（償却資産）額該当値テキスト"/>
        <xdr:cNvSpPr txBox="1"/>
      </xdr:nvSpPr>
      <xdr:spPr>
        <a:xfrm>
          <a:off x="22199600" y="683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157852</xdr:rowOff>
    </xdr:from>
    <xdr:to>
      <xdr:col>112</xdr:col>
      <xdr:colOff>38100</xdr:colOff>
      <xdr:row>41</xdr:row>
      <xdr:rowOff>88002</xdr:rowOff>
    </xdr:to>
    <xdr:sp macro="" textlink="">
      <xdr:nvSpPr>
        <xdr:cNvPr id="195" name="楕円 194"/>
        <xdr:cNvSpPr/>
      </xdr:nvSpPr>
      <xdr:spPr>
        <a:xfrm>
          <a:off x="21272500" y="701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3343</xdr:rowOff>
    </xdr:from>
    <xdr:to>
      <xdr:col>116</xdr:col>
      <xdr:colOff>63500</xdr:colOff>
      <xdr:row>41</xdr:row>
      <xdr:rowOff>37202</xdr:rowOff>
    </xdr:to>
    <xdr:cxnSp macro="">
      <xdr:nvCxnSpPr>
        <xdr:cNvPr id="196" name="直線コネクタ 195"/>
        <xdr:cNvCxnSpPr/>
      </xdr:nvCxnSpPr>
      <xdr:spPr>
        <a:xfrm flipV="1">
          <a:off x="21323300" y="7032793"/>
          <a:ext cx="838200" cy="3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160369</xdr:rowOff>
    </xdr:from>
    <xdr:to>
      <xdr:col>107</xdr:col>
      <xdr:colOff>101600</xdr:colOff>
      <xdr:row>41</xdr:row>
      <xdr:rowOff>90519</xdr:rowOff>
    </xdr:to>
    <xdr:sp macro="" textlink="">
      <xdr:nvSpPr>
        <xdr:cNvPr id="197" name="楕円 196"/>
        <xdr:cNvSpPr/>
      </xdr:nvSpPr>
      <xdr:spPr>
        <a:xfrm>
          <a:off x="20383500" y="70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37202</xdr:rowOff>
    </xdr:from>
    <xdr:to>
      <xdr:col>111</xdr:col>
      <xdr:colOff>177800</xdr:colOff>
      <xdr:row>41</xdr:row>
      <xdr:rowOff>39719</xdr:rowOff>
    </xdr:to>
    <xdr:cxnSp macro="">
      <xdr:nvCxnSpPr>
        <xdr:cNvPr id="198" name="直線コネクタ 197"/>
        <xdr:cNvCxnSpPr/>
      </xdr:nvCxnSpPr>
      <xdr:spPr>
        <a:xfrm flipV="1">
          <a:off x="20434300" y="7066652"/>
          <a:ext cx="8890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163581</xdr:rowOff>
    </xdr:from>
    <xdr:to>
      <xdr:col>102</xdr:col>
      <xdr:colOff>165100</xdr:colOff>
      <xdr:row>41</xdr:row>
      <xdr:rowOff>93731</xdr:rowOff>
    </xdr:to>
    <xdr:sp macro="" textlink="">
      <xdr:nvSpPr>
        <xdr:cNvPr id="199" name="楕円 198"/>
        <xdr:cNvSpPr/>
      </xdr:nvSpPr>
      <xdr:spPr>
        <a:xfrm>
          <a:off x="19494500" y="702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39719</xdr:rowOff>
    </xdr:from>
    <xdr:to>
      <xdr:col>107</xdr:col>
      <xdr:colOff>50800</xdr:colOff>
      <xdr:row>41</xdr:row>
      <xdr:rowOff>42931</xdr:rowOff>
    </xdr:to>
    <xdr:cxnSp macro="">
      <xdr:nvCxnSpPr>
        <xdr:cNvPr id="200" name="直線コネクタ 199"/>
        <xdr:cNvCxnSpPr/>
      </xdr:nvCxnSpPr>
      <xdr:spPr>
        <a:xfrm flipV="1">
          <a:off x="19545300" y="7069169"/>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165477</xdr:rowOff>
    </xdr:from>
    <xdr:to>
      <xdr:col>98</xdr:col>
      <xdr:colOff>38100</xdr:colOff>
      <xdr:row>41</xdr:row>
      <xdr:rowOff>95627</xdr:rowOff>
    </xdr:to>
    <xdr:sp macro="" textlink="">
      <xdr:nvSpPr>
        <xdr:cNvPr id="201" name="楕円 200"/>
        <xdr:cNvSpPr/>
      </xdr:nvSpPr>
      <xdr:spPr>
        <a:xfrm>
          <a:off x="18605500" y="702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42931</xdr:rowOff>
    </xdr:from>
    <xdr:to>
      <xdr:col>102</xdr:col>
      <xdr:colOff>114300</xdr:colOff>
      <xdr:row>41</xdr:row>
      <xdr:rowOff>44827</xdr:rowOff>
    </xdr:to>
    <xdr:cxnSp macro="">
      <xdr:nvCxnSpPr>
        <xdr:cNvPr id="202" name="直線コネクタ 201"/>
        <xdr:cNvCxnSpPr/>
      </xdr:nvCxnSpPr>
      <xdr:spPr>
        <a:xfrm flipV="1">
          <a:off x="18656300" y="7072381"/>
          <a:ext cx="8890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203" name="n_1aveValue【一般廃棄物処理施設】&#10;一人当たり有形固定資産（償却資産）額"/>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204" name="n_2aveValue【一般廃棄物処理施設】&#10;一人当たり有形固定資産（償却資産）額"/>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205" name="n_3aveValue【一般廃棄物処理施設】&#10;一人当たり有形固定資産（償却資産）額"/>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206" name="n_4aveValue【一般廃棄物処理施設】&#10;一人当たり有形固定資産（償却資産）額"/>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79129</xdr:rowOff>
    </xdr:from>
    <xdr:ext cx="599010" cy="259045"/>
    <xdr:sp macro="" textlink="">
      <xdr:nvSpPr>
        <xdr:cNvPr id="207" name="n_1mainValue【一般廃棄物処理施設】&#10;一人当たり有形固定資産（償却資産）額"/>
        <xdr:cNvSpPr txBox="1"/>
      </xdr:nvSpPr>
      <xdr:spPr>
        <a:xfrm>
          <a:off x="21011095" y="710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81646</xdr:rowOff>
    </xdr:from>
    <xdr:ext cx="599010" cy="259045"/>
    <xdr:sp macro="" textlink="">
      <xdr:nvSpPr>
        <xdr:cNvPr id="208" name="n_2mainValue【一般廃棄物処理施設】&#10;一人当たり有形固定資産（償却資産）額"/>
        <xdr:cNvSpPr txBox="1"/>
      </xdr:nvSpPr>
      <xdr:spPr>
        <a:xfrm>
          <a:off x="20134795" y="711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84858</xdr:rowOff>
    </xdr:from>
    <xdr:ext cx="599010" cy="259045"/>
    <xdr:sp macro="" textlink="">
      <xdr:nvSpPr>
        <xdr:cNvPr id="209" name="n_3mainValue【一般廃棄物処理施設】&#10;一人当たり有形固定資産（償却資産）額"/>
        <xdr:cNvSpPr txBox="1"/>
      </xdr:nvSpPr>
      <xdr:spPr>
        <a:xfrm>
          <a:off x="19245795" y="711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86754</xdr:rowOff>
    </xdr:from>
    <xdr:ext cx="599010" cy="259045"/>
    <xdr:sp macro="" textlink="">
      <xdr:nvSpPr>
        <xdr:cNvPr id="210" name="n_4mainValue【一般廃棄物処理施設】&#10;一人当たり有形固定資産（償却資産）額"/>
        <xdr:cNvSpPr txBox="1"/>
      </xdr:nvSpPr>
      <xdr:spPr>
        <a:xfrm>
          <a:off x="18356795" y="71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11" name="正方形/長方形 2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2" name="正方形/長方形 2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3" name="正方形/長方形 2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4" name="正方形/長方形 2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5" name="正方形/長方形 2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6" name="正方形/長方形 2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7" name="正方形/長方形 2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8" name="正方形/長方形 2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9" name="正方形/長方形 2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0" name="正方形/長方形 2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1" name="正方形/長方形 2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2" name="正方形/長方形 2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3" name="正方形/長方形 2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4" name="正方形/長方形 2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5" name="正方形/長方形 2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6" name="正方形/長方形 2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7" name="正方形/長方形 2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8" name="正方形/長方形 2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9" name="正方形/長方形 2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0" name="正方形/長方形 2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1" name="正方形/長方形 2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2" name="正方形/長方形 2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3" name="正方形/長方形 2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4" name="正方形/長方形 2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5" name="テキスト ボックス 2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6" name="直線コネクタ 2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7" name="テキスト ボックス 2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38" name="直線コネクタ 2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39" name="テキスト ボックス 2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40" name="直線コネクタ 2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41" name="テキスト ボックス 2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42" name="直線コネクタ 2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43" name="テキスト ボックス 2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44" name="直線コネクタ 2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45" name="テキスト ボックス 2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46" name="直線コネクタ 2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247" name="テキスト ボックス 246"/>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8" name="直線コネクタ 2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250" name="直線コネクタ 249"/>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251"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252" name="直線コネクタ 251"/>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253"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254" name="直線コネクタ 2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255" name="【消防施設】&#10;有形固定資産減価償却率平均値テキスト"/>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256" name="フローチャート: 判断 255"/>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257" name="フローチャート: 判断 256"/>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258" name="フローチャート: 判断 257"/>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259" name="フローチャート: 判断 258"/>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260" name="フローチャート: 判断 259"/>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1" name="テキスト ボックス 2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2" name="テキスト ボックス 2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3" name="テキスト ボックス 2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4" name="テキスト ボックス 2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5" name="テキスト ボックス 2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16511</xdr:rowOff>
    </xdr:from>
    <xdr:to>
      <xdr:col>85</xdr:col>
      <xdr:colOff>177800</xdr:colOff>
      <xdr:row>79</xdr:row>
      <xdr:rowOff>118111</xdr:rowOff>
    </xdr:to>
    <xdr:sp macro="" textlink="">
      <xdr:nvSpPr>
        <xdr:cNvPr id="266" name="楕円 265"/>
        <xdr:cNvSpPr/>
      </xdr:nvSpPr>
      <xdr:spPr>
        <a:xfrm>
          <a:off x="16268700" y="1356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39388</xdr:rowOff>
    </xdr:from>
    <xdr:ext cx="405111" cy="259045"/>
    <xdr:sp macro="" textlink="">
      <xdr:nvSpPr>
        <xdr:cNvPr id="267" name="【消防施設】&#10;有形固定資産減価償却率該当値テキスト"/>
        <xdr:cNvSpPr txBox="1"/>
      </xdr:nvSpPr>
      <xdr:spPr>
        <a:xfrm>
          <a:off x="16357600" y="13412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147320</xdr:rowOff>
    </xdr:from>
    <xdr:to>
      <xdr:col>81</xdr:col>
      <xdr:colOff>101600</xdr:colOff>
      <xdr:row>80</xdr:row>
      <xdr:rowOff>77470</xdr:rowOff>
    </xdr:to>
    <xdr:sp macro="" textlink="">
      <xdr:nvSpPr>
        <xdr:cNvPr id="268" name="楕円 267"/>
        <xdr:cNvSpPr/>
      </xdr:nvSpPr>
      <xdr:spPr>
        <a:xfrm>
          <a:off x="15430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67311</xdr:rowOff>
    </xdr:from>
    <xdr:to>
      <xdr:col>85</xdr:col>
      <xdr:colOff>127000</xdr:colOff>
      <xdr:row>80</xdr:row>
      <xdr:rowOff>26670</xdr:rowOff>
    </xdr:to>
    <xdr:cxnSp macro="">
      <xdr:nvCxnSpPr>
        <xdr:cNvPr id="269" name="直線コネクタ 268"/>
        <xdr:cNvCxnSpPr/>
      </xdr:nvCxnSpPr>
      <xdr:spPr>
        <a:xfrm flipV="1">
          <a:off x="15481300" y="13611861"/>
          <a:ext cx="838200" cy="1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129539</xdr:rowOff>
    </xdr:from>
    <xdr:to>
      <xdr:col>76</xdr:col>
      <xdr:colOff>165100</xdr:colOff>
      <xdr:row>80</xdr:row>
      <xdr:rowOff>59689</xdr:rowOff>
    </xdr:to>
    <xdr:sp macro="" textlink="">
      <xdr:nvSpPr>
        <xdr:cNvPr id="270" name="楕円 269"/>
        <xdr:cNvSpPr/>
      </xdr:nvSpPr>
      <xdr:spPr>
        <a:xfrm>
          <a:off x="145415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8889</xdr:rowOff>
    </xdr:from>
    <xdr:to>
      <xdr:col>81</xdr:col>
      <xdr:colOff>50800</xdr:colOff>
      <xdr:row>80</xdr:row>
      <xdr:rowOff>26670</xdr:rowOff>
    </xdr:to>
    <xdr:cxnSp macro="">
      <xdr:nvCxnSpPr>
        <xdr:cNvPr id="271" name="直線コネクタ 270"/>
        <xdr:cNvCxnSpPr/>
      </xdr:nvCxnSpPr>
      <xdr:spPr>
        <a:xfrm>
          <a:off x="14592300" y="1372488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92711</xdr:rowOff>
    </xdr:from>
    <xdr:to>
      <xdr:col>72</xdr:col>
      <xdr:colOff>38100</xdr:colOff>
      <xdr:row>80</xdr:row>
      <xdr:rowOff>22861</xdr:rowOff>
    </xdr:to>
    <xdr:sp macro="" textlink="">
      <xdr:nvSpPr>
        <xdr:cNvPr id="272" name="楕円 271"/>
        <xdr:cNvSpPr/>
      </xdr:nvSpPr>
      <xdr:spPr>
        <a:xfrm>
          <a:off x="13652500" y="136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143511</xdr:rowOff>
    </xdr:from>
    <xdr:to>
      <xdr:col>76</xdr:col>
      <xdr:colOff>114300</xdr:colOff>
      <xdr:row>80</xdr:row>
      <xdr:rowOff>8889</xdr:rowOff>
    </xdr:to>
    <xdr:cxnSp macro="">
      <xdr:nvCxnSpPr>
        <xdr:cNvPr id="273" name="直線コネクタ 272"/>
        <xdr:cNvCxnSpPr/>
      </xdr:nvCxnSpPr>
      <xdr:spPr>
        <a:xfrm>
          <a:off x="13703300" y="13688061"/>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54611</xdr:rowOff>
    </xdr:from>
    <xdr:to>
      <xdr:col>67</xdr:col>
      <xdr:colOff>101600</xdr:colOff>
      <xdr:row>79</xdr:row>
      <xdr:rowOff>156211</xdr:rowOff>
    </xdr:to>
    <xdr:sp macro="" textlink="">
      <xdr:nvSpPr>
        <xdr:cNvPr id="274" name="楕円 273"/>
        <xdr:cNvSpPr/>
      </xdr:nvSpPr>
      <xdr:spPr>
        <a:xfrm>
          <a:off x="12763500" y="1359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105411</xdr:rowOff>
    </xdr:from>
    <xdr:to>
      <xdr:col>71</xdr:col>
      <xdr:colOff>177800</xdr:colOff>
      <xdr:row>79</xdr:row>
      <xdr:rowOff>143511</xdr:rowOff>
    </xdr:to>
    <xdr:cxnSp macro="">
      <xdr:nvCxnSpPr>
        <xdr:cNvPr id="275" name="直線コネクタ 274"/>
        <xdr:cNvCxnSpPr/>
      </xdr:nvCxnSpPr>
      <xdr:spPr>
        <a:xfrm>
          <a:off x="12814300" y="13649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276" name="n_1aveValue【消防施設】&#10;有形固定資産減価償却率"/>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277" name="n_2aveValue【消防施設】&#10;有形固定資産減価償却率"/>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278" name="n_3aveValue【消防施設】&#10;有形固定資産減価償却率"/>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279" name="n_4aveValue【消防施設】&#10;有形固定資産減価償却率"/>
        <xdr:cNvSpPr txBox="1"/>
      </xdr:nvSpPr>
      <xdr:spPr>
        <a:xfrm>
          <a:off x="12611744" y="1414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93997</xdr:rowOff>
    </xdr:from>
    <xdr:ext cx="405111" cy="259045"/>
    <xdr:sp macro="" textlink="">
      <xdr:nvSpPr>
        <xdr:cNvPr id="280" name="n_1mainValue【消防施設】&#10;有形固定資産減価償却率"/>
        <xdr:cNvSpPr txBox="1"/>
      </xdr:nvSpPr>
      <xdr:spPr>
        <a:xfrm>
          <a:off x="15266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76216</xdr:rowOff>
    </xdr:from>
    <xdr:ext cx="405111" cy="259045"/>
    <xdr:sp macro="" textlink="">
      <xdr:nvSpPr>
        <xdr:cNvPr id="281" name="n_2mainValue【消防施設】&#10;有形固定資産減価償却率"/>
        <xdr:cNvSpPr txBox="1"/>
      </xdr:nvSpPr>
      <xdr:spPr>
        <a:xfrm>
          <a:off x="14389744"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39388</xdr:rowOff>
    </xdr:from>
    <xdr:ext cx="405111" cy="259045"/>
    <xdr:sp macro="" textlink="">
      <xdr:nvSpPr>
        <xdr:cNvPr id="282" name="n_3mainValue【消防施設】&#10;有形固定資産減価償却率"/>
        <xdr:cNvSpPr txBox="1"/>
      </xdr:nvSpPr>
      <xdr:spPr>
        <a:xfrm>
          <a:off x="13500744" y="13412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1288</xdr:rowOff>
    </xdr:from>
    <xdr:ext cx="405111" cy="259045"/>
    <xdr:sp macro="" textlink="">
      <xdr:nvSpPr>
        <xdr:cNvPr id="283" name="n_4mainValue【消防施設】&#10;有形固定資産減価償却率"/>
        <xdr:cNvSpPr txBox="1"/>
      </xdr:nvSpPr>
      <xdr:spPr>
        <a:xfrm>
          <a:off x="12611744" y="1337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4" name="正方形/長方形 2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5" name="正方形/長方形 2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6" name="正方形/長方形 2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7" name="正方形/長方形 2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8" name="正方形/長方形 2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9" name="正方形/長方形 2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0" name="正方形/長方形 2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1" name="正方形/長方形 2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2" name="テキスト ボックス 2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3" name="直線コネクタ 2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94" name="直線コネクタ 2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95" name="テキスト ボックス 2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96" name="直線コネクタ 2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97" name="テキスト ボックス 2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98" name="直線コネクタ 2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99" name="テキスト ボックス 2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00" name="直線コネクタ 2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01" name="テキスト ボックス 3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02" name="直線コネクタ 3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03" name="テキスト ボックス 3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4" name="直線コネクタ 3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5" name="テキスト ボックス 3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307" name="直線コネクタ 306"/>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308" name="【消防施設】&#10;一人当たり面積最小値テキスト"/>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309" name="直線コネクタ 308"/>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310"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311" name="直線コネクタ 310"/>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312" name="【消防施設】&#10;一人当たり面積平均値テキスト"/>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313" name="フローチャート: 判断 312"/>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314" name="フローチャート: 判断 313"/>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315" name="フローチャート: 判断 314"/>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316" name="フローチャート: 判断 315"/>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317" name="フローチャート: 判断 316"/>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18" name="テキスト ボックス 3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19" name="テキスト ボックス 3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20" name="テキスト ボックス 3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1" name="テキスト ボックス 3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2" name="テキスト ボックス 3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47117</xdr:rowOff>
    </xdr:from>
    <xdr:to>
      <xdr:col>116</xdr:col>
      <xdr:colOff>114300</xdr:colOff>
      <xdr:row>86</xdr:row>
      <xdr:rowOff>148717</xdr:rowOff>
    </xdr:to>
    <xdr:sp macro="" textlink="">
      <xdr:nvSpPr>
        <xdr:cNvPr id="323" name="楕円 322"/>
        <xdr:cNvSpPr/>
      </xdr:nvSpPr>
      <xdr:spPr>
        <a:xfrm>
          <a:off x="22110700" y="1479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133494</xdr:rowOff>
    </xdr:from>
    <xdr:ext cx="469744" cy="259045"/>
    <xdr:sp macro="" textlink="">
      <xdr:nvSpPr>
        <xdr:cNvPr id="324" name="【消防施設】&#10;一人当たり面積該当値テキスト"/>
        <xdr:cNvSpPr txBox="1"/>
      </xdr:nvSpPr>
      <xdr:spPr>
        <a:xfrm>
          <a:off x="22199600" y="1470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150749</xdr:rowOff>
    </xdr:from>
    <xdr:to>
      <xdr:col>112</xdr:col>
      <xdr:colOff>38100</xdr:colOff>
      <xdr:row>86</xdr:row>
      <xdr:rowOff>80899</xdr:rowOff>
    </xdr:to>
    <xdr:sp macro="" textlink="">
      <xdr:nvSpPr>
        <xdr:cNvPr id="325" name="楕円 324"/>
        <xdr:cNvSpPr/>
      </xdr:nvSpPr>
      <xdr:spPr>
        <a:xfrm>
          <a:off x="21272500" y="147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30099</xdr:rowOff>
    </xdr:from>
    <xdr:to>
      <xdr:col>116</xdr:col>
      <xdr:colOff>63500</xdr:colOff>
      <xdr:row>86</xdr:row>
      <xdr:rowOff>97917</xdr:rowOff>
    </xdr:to>
    <xdr:cxnSp macro="">
      <xdr:nvCxnSpPr>
        <xdr:cNvPr id="326" name="直線コネクタ 325"/>
        <xdr:cNvCxnSpPr/>
      </xdr:nvCxnSpPr>
      <xdr:spPr>
        <a:xfrm>
          <a:off x="21323300" y="14774799"/>
          <a:ext cx="8382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152654</xdr:rowOff>
    </xdr:from>
    <xdr:to>
      <xdr:col>107</xdr:col>
      <xdr:colOff>101600</xdr:colOff>
      <xdr:row>86</xdr:row>
      <xdr:rowOff>82804</xdr:rowOff>
    </xdr:to>
    <xdr:sp macro="" textlink="">
      <xdr:nvSpPr>
        <xdr:cNvPr id="327" name="楕円 326"/>
        <xdr:cNvSpPr/>
      </xdr:nvSpPr>
      <xdr:spPr>
        <a:xfrm>
          <a:off x="20383500" y="147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30099</xdr:rowOff>
    </xdr:from>
    <xdr:to>
      <xdr:col>111</xdr:col>
      <xdr:colOff>177800</xdr:colOff>
      <xdr:row>86</xdr:row>
      <xdr:rowOff>32004</xdr:rowOff>
    </xdr:to>
    <xdr:cxnSp macro="">
      <xdr:nvCxnSpPr>
        <xdr:cNvPr id="328" name="直線コネクタ 327"/>
        <xdr:cNvCxnSpPr/>
      </xdr:nvCxnSpPr>
      <xdr:spPr>
        <a:xfrm flipV="1">
          <a:off x="20434300" y="1477479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154178</xdr:rowOff>
    </xdr:from>
    <xdr:to>
      <xdr:col>102</xdr:col>
      <xdr:colOff>165100</xdr:colOff>
      <xdr:row>86</xdr:row>
      <xdr:rowOff>84328</xdr:rowOff>
    </xdr:to>
    <xdr:sp macro="" textlink="">
      <xdr:nvSpPr>
        <xdr:cNvPr id="329" name="楕円 328"/>
        <xdr:cNvSpPr/>
      </xdr:nvSpPr>
      <xdr:spPr>
        <a:xfrm>
          <a:off x="19494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32004</xdr:rowOff>
    </xdr:from>
    <xdr:to>
      <xdr:col>107</xdr:col>
      <xdr:colOff>50800</xdr:colOff>
      <xdr:row>86</xdr:row>
      <xdr:rowOff>33528</xdr:rowOff>
    </xdr:to>
    <xdr:cxnSp macro="">
      <xdr:nvCxnSpPr>
        <xdr:cNvPr id="330" name="直線コネクタ 329"/>
        <xdr:cNvCxnSpPr/>
      </xdr:nvCxnSpPr>
      <xdr:spPr>
        <a:xfrm flipV="1">
          <a:off x="19545300" y="147767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155702</xdr:rowOff>
    </xdr:from>
    <xdr:to>
      <xdr:col>98</xdr:col>
      <xdr:colOff>38100</xdr:colOff>
      <xdr:row>86</xdr:row>
      <xdr:rowOff>85852</xdr:rowOff>
    </xdr:to>
    <xdr:sp macro="" textlink="">
      <xdr:nvSpPr>
        <xdr:cNvPr id="331" name="楕円 330"/>
        <xdr:cNvSpPr/>
      </xdr:nvSpPr>
      <xdr:spPr>
        <a:xfrm>
          <a:off x="186055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33528</xdr:rowOff>
    </xdr:from>
    <xdr:to>
      <xdr:col>102</xdr:col>
      <xdr:colOff>114300</xdr:colOff>
      <xdr:row>86</xdr:row>
      <xdr:rowOff>35052</xdr:rowOff>
    </xdr:to>
    <xdr:cxnSp macro="">
      <xdr:nvCxnSpPr>
        <xdr:cNvPr id="332" name="直線コネクタ 331"/>
        <xdr:cNvCxnSpPr/>
      </xdr:nvCxnSpPr>
      <xdr:spPr>
        <a:xfrm flipV="1">
          <a:off x="18656300" y="147782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333" name="n_1aveValue【消防施設】&#10;一人当たり面積"/>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334" name="n_2aveValue【消防施設】&#10;一人当たり面積"/>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335" name="n_3aveValue【消防施設】&#10;一人当たり面積"/>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336" name="n_4aveValue【消防施設】&#10;一人当たり面積"/>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72026</xdr:rowOff>
    </xdr:from>
    <xdr:ext cx="469744" cy="259045"/>
    <xdr:sp macro="" textlink="">
      <xdr:nvSpPr>
        <xdr:cNvPr id="337" name="n_1mainValue【消防施設】&#10;一人当たり面積"/>
        <xdr:cNvSpPr txBox="1"/>
      </xdr:nvSpPr>
      <xdr:spPr>
        <a:xfrm>
          <a:off x="21075727" y="148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73931</xdr:rowOff>
    </xdr:from>
    <xdr:ext cx="469744" cy="259045"/>
    <xdr:sp macro="" textlink="">
      <xdr:nvSpPr>
        <xdr:cNvPr id="338" name="n_2mainValue【消防施設】&#10;一人当たり面積"/>
        <xdr:cNvSpPr txBox="1"/>
      </xdr:nvSpPr>
      <xdr:spPr>
        <a:xfrm>
          <a:off x="20199427" y="1481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75455</xdr:rowOff>
    </xdr:from>
    <xdr:ext cx="469744" cy="259045"/>
    <xdr:sp macro="" textlink="">
      <xdr:nvSpPr>
        <xdr:cNvPr id="339" name="n_3mainValue【消防施設】&#10;一人当たり面積"/>
        <xdr:cNvSpPr txBox="1"/>
      </xdr:nvSpPr>
      <xdr:spPr>
        <a:xfrm>
          <a:off x="19310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76979</xdr:rowOff>
    </xdr:from>
    <xdr:ext cx="469744" cy="259045"/>
    <xdr:sp macro="" textlink="">
      <xdr:nvSpPr>
        <xdr:cNvPr id="340" name="n_4mainValue【消防施設】&#10;一人当たり面積"/>
        <xdr:cNvSpPr txBox="1"/>
      </xdr:nvSpPr>
      <xdr:spPr>
        <a:xfrm>
          <a:off x="18421427"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1" name="正方形/長方形 3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2" name="正方形/長方形 3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3" name="正方形/長方形 3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4" name="正方形/長方形 3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5" name="正方形/長方形 3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6" name="正方形/長方形 3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7" name="正方形/長方形 3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8" name="正方形/長方形 3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9" name="テキスト ボックス 3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0" name="直線コネクタ 3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1" name="テキスト ボックス 3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2" name="直線コネクタ 3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3" name="テキスト ボックス 3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4" name="直線コネクタ 3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5" name="テキスト ボックス 3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6" name="直線コネクタ 3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7" name="テキスト ボックス 3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8" name="直線コネクタ 3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9" name="テキスト ボックス 3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0" name="直線コネクタ 3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1" name="テキスト ボックス 3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2" name="直線コネクタ 3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3" name="テキスト ボックス 3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4" name="直線コネクタ 3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366" name="直線コネクタ 365"/>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68" name="直線コネクタ 3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369"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370" name="直線コネクタ 369"/>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371" name="【庁舎】&#10;有形固定資産減価償却率平均値テキスト"/>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372" name="フローチャート: 判断 371"/>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373" name="フローチャート: 判断 372"/>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374" name="フローチャート: 判断 373"/>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375" name="フローチャート: 判断 374"/>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376" name="フローチャート: 判断 375"/>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7" name="テキスト ボックス 3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8" name="テキスト ボックス 3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9" name="テキスト ボックス 3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0" name="テキスト ボックス 3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1" name="テキスト ボックス 3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9071</xdr:rowOff>
    </xdr:from>
    <xdr:to>
      <xdr:col>85</xdr:col>
      <xdr:colOff>177800</xdr:colOff>
      <xdr:row>108</xdr:row>
      <xdr:rowOff>110671</xdr:rowOff>
    </xdr:to>
    <xdr:sp macro="" textlink="">
      <xdr:nvSpPr>
        <xdr:cNvPr id="382" name="楕円 381"/>
        <xdr:cNvSpPr/>
      </xdr:nvSpPr>
      <xdr:spPr>
        <a:xfrm>
          <a:off x="162687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158948</xdr:rowOff>
    </xdr:from>
    <xdr:ext cx="405111" cy="259045"/>
    <xdr:sp macro="" textlink="">
      <xdr:nvSpPr>
        <xdr:cNvPr id="383" name="【庁舎】&#10;有形固定資産減価償却率該当値テキスト"/>
        <xdr:cNvSpPr txBox="1"/>
      </xdr:nvSpPr>
      <xdr:spPr>
        <a:xfrm>
          <a:off x="16357600"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907</xdr:rowOff>
    </xdr:from>
    <xdr:to>
      <xdr:col>81</xdr:col>
      <xdr:colOff>101600</xdr:colOff>
      <xdr:row>108</xdr:row>
      <xdr:rowOff>102507</xdr:rowOff>
    </xdr:to>
    <xdr:sp macro="" textlink="">
      <xdr:nvSpPr>
        <xdr:cNvPr id="384" name="楕円 383"/>
        <xdr:cNvSpPr/>
      </xdr:nvSpPr>
      <xdr:spPr>
        <a:xfrm>
          <a:off x="15430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51707</xdr:rowOff>
    </xdr:from>
    <xdr:to>
      <xdr:col>85</xdr:col>
      <xdr:colOff>127000</xdr:colOff>
      <xdr:row>108</xdr:row>
      <xdr:rowOff>59871</xdr:rowOff>
    </xdr:to>
    <xdr:cxnSp macro="">
      <xdr:nvCxnSpPr>
        <xdr:cNvPr id="385" name="直線コネクタ 384"/>
        <xdr:cNvCxnSpPr/>
      </xdr:nvCxnSpPr>
      <xdr:spPr>
        <a:xfrm>
          <a:off x="15481300" y="1856830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xdr:rowOff>
    </xdr:from>
    <xdr:to>
      <xdr:col>76</xdr:col>
      <xdr:colOff>165100</xdr:colOff>
      <xdr:row>108</xdr:row>
      <xdr:rowOff>102507</xdr:rowOff>
    </xdr:to>
    <xdr:sp macro="" textlink="">
      <xdr:nvSpPr>
        <xdr:cNvPr id="386" name="楕円 385"/>
        <xdr:cNvSpPr/>
      </xdr:nvSpPr>
      <xdr:spPr>
        <a:xfrm>
          <a:off x="14541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51707</xdr:rowOff>
    </xdr:from>
    <xdr:to>
      <xdr:col>81</xdr:col>
      <xdr:colOff>50800</xdr:colOff>
      <xdr:row>108</xdr:row>
      <xdr:rowOff>51707</xdr:rowOff>
    </xdr:to>
    <xdr:cxnSp macro="">
      <xdr:nvCxnSpPr>
        <xdr:cNvPr id="387" name="直線コネクタ 386"/>
        <xdr:cNvCxnSpPr/>
      </xdr:nvCxnSpPr>
      <xdr:spPr>
        <a:xfrm>
          <a:off x="14592300" y="18568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160927</xdr:rowOff>
    </xdr:from>
    <xdr:to>
      <xdr:col>72</xdr:col>
      <xdr:colOff>38100</xdr:colOff>
      <xdr:row>108</xdr:row>
      <xdr:rowOff>91077</xdr:rowOff>
    </xdr:to>
    <xdr:sp macro="" textlink="">
      <xdr:nvSpPr>
        <xdr:cNvPr id="388" name="楕円 387"/>
        <xdr:cNvSpPr/>
      </xdr:nvSpPr>
      <xdr:spPr>
        <a:xfrm>
          <a:off x="13652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40277</xdr:rowOff>
    </xdr:from>
    <xdr:to>
      <xdr:col>76</xdr:col>
      <xdr:colOff>114300</xdr:colOff>
      <xdr:row>108</xdr:row>
      <xdr:rowOff>51707</xdr:rowOff>
    </xdr:to>
    <xdr:cxnSp macro="">
      <xdr:nvCxnSpPr>
        <xdr:cNvPr id="389" name="直線コネクタ 388"/>
        <xdr:cNvCxnSpPr/>
      </xdr:nvCxnSpPr>
      <xdr:spPr>
        <a:xfrm>
          <a:off x="13703300" y="185568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151130</xdr:rowOff>
    </xdr:from>
    <xdr:to>
      <xdr:col>67</xdr:col>
      <xdr:colOff>101600</xdr:colOff>
      <xdr:row>108</xdr:row>
      <xdr:rowOff>81280</xdr:rowOff>
    </xdr:to>
    <xdr:sp macro="" textlink="">
      <xdr:nvSpPr>
        <xdr:cNvPr id="390" name="楕円 389"/>
        <xdr:cNvSpPr/>
      </xdr:nvSpPr>
      <xdr:spPr>
        <a:xfrm>
          <a:off x="1276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30480</xdr:rowOff>
    </xdr:from>
    <xdr:to>
      <xdr:col>71</xdr:col>
      <xdr:colOff>177800</xdr:colOff>
      <xdr:row>108</xdr:row>
      <xdr:rowOff>40277</xdr:rowOff>
    </xdr:to>
    <xdr:cxnSp macro="">
      <xdr:nvCxnSpPr>
        <xdr:cNvPr id="391" name="直線コネクタ 390"/>
        <xdr:cNvCxnSpPr/>
      </xdr:nvCxnSpPr>
      <xdr:spPr>
        <a:xfrm>
          <a:off x="12814300" y="185470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392" name="n_1aveValue【庁舎】&#10;有形固定資産減価償却率"/>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393" name="n_2aveValue【庁舎】&#10;有形固定資産減価償却率"/>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394" name="n_3aveValue【庁舎】&#10;有形固定資産減価償却率"/>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395" name="n_4aveValue【庁舎】&#10;有形固定資産減価償却率"/>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93634</xdr:rowOff>
    </xdr:from>
    <xdr:ext cx="405111" cy="259045"/>
    <xdr:sp macro="" textlink="">
      <xdr:nvSpPr>
        <xdr:cNvPr id="396" name="n_1mainValue【庁舎】&#10;有形固定資産減価償却率"/>
        <xdr:cNvSpPr txBox="1"/>
      </xdr:nvSpPr>
      <xdr:spPr>
        <a:xfrm>
          <a:off x="152660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93634</xdr:rowOff>
    </xdr:from>
    <xdr:ext cx="405111" cy="259045"/>
    <xdr:sp macro="" textlink="">
      <xdr:nvSpPr>
        <xdr:cNvPr id="397" name="n_2mainValue【庁舎】&#10;有形固定資産減価償却率"/>
        <xdr:cNvSpPr txBox="1"/>
      </xdr:nvSpPr>
      <xdr:spPr>
        <a:xfrm>
          <a:off x="14389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82204</xdr:rowOff>
    </xdr:from>
    <xdr:ext cx="405111" cy="259045"/>
    <xdr:sp macro="" textlink="">
      <xdr:nvSpPr>
        <xdr:cNvPr id="398" name="n_3mainValue【庁舎】&#10;有形固定資産減価償却率"/>
        <xdr:cNvSpPr txBox="1"/>
      </xdr:nvSpPr>
      <xdr:spPr>
        <a:xfrm>
          <a:off x="135007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72407</xdr:rowOff>
    </xdr:from>
    <xdr:ext cx="405111" cy="259045"/>
    <xdr:sp macro="" textlink="">
      <xdr:nvSpPr>
        <xdr:cNvPr id="399" name="n_4mainValue【庁舎】&#10;有形固定資産減価償却率"/>
        <xdr:cNvSpPr txBox="1"/>
      </xdr:nvSpPr>
      <xdr:spPr>
        <a:xfrm>
          <a:off x="12611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0" name="正方形/長方形 3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1" name="正方形/長方形 4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2" name="正方形/長方形 4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3" name="正方形/長方形 4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4" name="正方形/長方形 4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5" name="正方形/長方形 4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6" name="正方形/長方形 4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7" name="正方形/長方形 4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8" name="テキスト ボックス 4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9" name="直線コネクタ 4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0" name="直線コネクタ 4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1" name="テキスト ボックス 4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2" name="直線コネクタ 4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3" name="テキスト ボックス 4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4" name="直線コネクタ 4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5" name="テキスト ボックス 4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6" name="直線コネクタ 4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7" name="テキスト ボックス 4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18" name="直線コネクタ 4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419" name="テキスト ボックス 418"/>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0" name="直線コネクタ 4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21" name="テキスト ボックス 42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423" name="直線コネクタ 422"/>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424" name="【庁舎】&#10;一人当たり面積最小値テキスト"/>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425" name="直線コネクタ 424"/>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426" name="【庁舎】&#10;一人当たり面積最大値テキスト"/>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427" name="直線コネクタ 426"/>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428" name="【庁舎】&#10;一人当たり面積平均値テキスト"/>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429" name="フローチャート: 判断 428"/>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430" name="フローチャート: 判断 429"/>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431" name="フローチャート: 判断 430"/>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432" name="フローチャート: 判断 431"/>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433" name="フローチャート: 判断 432"/>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4" name="テキスト ボックス 4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5" name="テキスト ボックス 4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6" name="テキスト ボックス 4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7" name="テキスト ボックス 4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8" name="テキスト ボックス 4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23368</xdr:rowOff>
    </xdr:from>
    <xdr:to>
      <xdr:col>116</xdr:col>
      <xdr:colOff>114300</xdr:colOff>
      <xdr:row>108</xdr:row>
      <xdr:rowOff>124968</xdr:rowOff>
    </xdr:to>
    <xdr:sp macro="" textlink="">
      <xdr:nvSpPr>
        <xdr:cNvPr id="439" name="楕円 438"/>
        <xdr:cNvSpPr/>
      </xdr:nvSpPr>
      <xdr:spPr>
        <a:xfrm>
          <a:off x="22110700" y="185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440" name="【庁舎】&#10;一人当たり面積該当値テキスト"/>
        <xdr:cNvSpPr txBox="1"/>
      </xdr:nvSpPr>
      <xdr:spPr>
        <a:xfrm>
          <a:off x="22199600" y="184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25146</xdr:rowOff>
    </xdr:from>
    <xdr:to>
      <xdr:col>112</xdr:col>
      <xdr:colOff>38100</xdr:colOff>
      <xdr:row>108</xdr:row>
      <xdr:rowOff>126746</xdr:rowOff>
    </xdr:to>
    <xdr:sp macro="" textlink="">
      <xdr:nvSpPr>
        <xdr:cNvPr id="441" name="楕円 440"/>
        <xdr:cNvSpPr/>
      </xdr:nvSpPr>
      <xdr:spPr>
        <a:xfrm>
          <a:off x="21272500" y="1854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74168</xdr:rowOff>
    </xdr:from>
    <xdr:to>
      <xdr:col>116</xdr:col>
      <xdr:colOff>63500</xdr:colOff>
      <xdr:row>108</xdr:row>
      <xdr:rowOff>75946</xdr:rowOff>
    </xdr:to>
    <xdr:cxnSp macro="">
      <xdr:nvCxnSpPr>
        <xdr:cNvPr id="442" name="直線コネクタ 441"/>
        <xdr:cNvCxnSpPr/>
      </xdr:nvCxnSpPr>
      <xdr:spPr>
        <a:xfrm flipV="1">
          <a:off x="21323300" y="18590768"/>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26670</xdr:rowOff>
    </xdr:from>
    <xdr:to>
      <xdr:col>107</xdr:col>
      <xdr:colOff>101600</xdr:colOff>
      <xdr:row>108</xdr:row>
      <xdr:rowOff>128270</xdr:rowOff>
    </xdr:to>
    <xdr:sp macro="" textlink="">
      <xdr:nvSpPr>
        <xdr:cNvPr id="443" name="楕円 442"/>
        <xdr:cNvSpPr/>
      </xdr:nvSpPr>
      <xdr:spPr>
        <a:xfrm>
          <a:off x="20383500" y="18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75946</xdr:rowOff>
    </xdr:from>
    <xdr:to>
      <xdr:col>111</xdr:col>
      <xdr:colOff>177800</xdr:colOff>
      <xdr:row>108</xdr:row>
      <xdr:rowOff>77470</xdr:rowOff>
    </xdr:to>
    <xdr:cxnSp macro="">
      <xdr:nvCxnSpPr>
        <xdr:cNvPr id="444" name="直線コネクタ 443"/>
        <xdr:cNvCxnSpPr/>
      </xdr:nvCxnSpPr>
      <xdr:spPr>
        <a:xfrm flipV="1">
          <a:off x="20434300" y="185925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28067</xdr:rowOff>
    </xdr:from>
    <xdr:to>
      <xdr:col>102</xdr:col>
      <xdr:colOff>165100</xdr:colOff>
      <xdr:row>108</xdr:row>
      <xdr:rowOff>129667</xdr:rowOff>
    </xdr:to>
    <xdr:sp macro="" textlink="">
      <xdr:nvSpPr>
        <xdr:cNvPr id="445" name="楕円 444"/>
        <xdr:cNvSpPr/>
      </xdr:nvSpPr>
      <xdr:spPr>
        <a:xfrm>
          <a:off x="19494500" y="1854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77470</xdr:rowOff>
    </xdr:from>
    <xdr:to>
      <xdr:col>107</xdr:col>
      <xdr:colOff>50800</xdr:colOff>
      <xdr:row>108</xdr:row>
      <xdr:rowOff>78867</xdr:rowOff>
    </xdr:to>
    <xdr:cxnSp macro="">
      <xdr:nvCxnSpPr>
        <xdr:cNvPr id="446" name="直線コネクタ 445"/>
        <xdr:cNvCxnSpPr/>
      </xdr:nvCxnSpPr>
      <xdr:spPr>
        <a:xfrm flipV="1">
          <a:off x="19545300" y="18594070"/>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29718</xdr:rowOff>
    </xdr:from>
    <xdr:to>
      <xdr:col>98</xdr:col>
      <xdr:colOff>38100</xdr:colOff>
      <xdr:row>108</xdr:row>
      <xdr:rowOff>131318</xdr:rowOff>
    </xdr:to>
    <xdr:sp macro="" textlink="">
      <xdr:nvSpPr>
        <xdr:cNvPr id="447" name="楕円 446"/>
        <xdr:cNvSpPr/>
      </xdr:nvSpPr>
      <xdr:spPr>
        <a:xfrm>
          <a:off x="18605500" y="185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78867</xdr:rowOff>
    </xdr:from>
    <xdr:to>
      <xdr:col>102</xdr:col>
      <xdr:colOff>114300</xdr:colOff>
      <xdr:row>108</xdr:row>
      <xdr:rowOff>80518</xdr:rowOff>
    </xdr:to>
    <xdr:cxnSp macro="">
      <xdr:nvCxnSpPr>
        <xdr:cNvPr id="448" name="直線コネクタ 447"/>
        <xdr:cNvCxnSpPr/>
      </xdr:nvCxnSpPr>
      <xdr:spPr>
        <a:xfrm flipV="1">
          <a:off x="18656300" y="1859546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449" name="n_1aveValue【庁舎】&#10;一人当たり面積"/>
        <xdr:cNvSpPr txBox="1"/>
      </xdr:nvSpPr>
      <xdr:spPr>
        <a:xfrm>
          <a:off x="210757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450" name="n_2aveValue【庁舎】&#10;一人当たり面積"/>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451" name="n_3aveValue【庁舎】&#10;一人当たり面積"/>
        <xdr:cNvSpPr txBox="1"/>
      </xdr:nvSpPr>
      <xdr:spPr>
        <a:xfrm>
          <a:off x="19310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452" name="n_4aveValue【庁舎】&#10;一人当たり面積"/>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117873</xdr:rowOff>
    </xdr:from>
    <xdr:ext cx="469744" cy="259045"/>
    <xdr:sp macro="" textlink="">
      <xdr:nvSpPr>
        <xdr:cNvPr id="453" name="n_1mainValue【庁舎】&#10;一人当たり面積"/>
        <xdr:cNvSpPr txBox="1"/>
      </xdr:nvSpPr>
      <xdr:spPr>
        <a:xfrm>
          <a:off x="21075727" y="1863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119397</xdr:rowOff>
    </xdr:from>
    <xdr:ext cx="469744" cy="259045"/>
    <xdr:sp macro="" textlink="">
      <xdr:nvSpPr>
        <xdr:cNvPr id="454" name="n_2mainValue【庁舎】&#10;一人当たり面積"/>
        <xdr:cNvSpPr txBox="1"/>
      </xdr:nvSpPr>
      <xdr:spPr>
        <a:xfrm>
          <a:off x="20199427" y="1863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120794</xdr:rowOff>
    </xdr:from>
    <xdr:ext cx="469744" cy="259045"/>
    <xdr:sp macro="" textlink="">
      <xdr:nvSpPr>
        <xdr:cNvPr id="455" name="n_3mainValue【庁舎】&#10;一人当たり面積"/>
        <xdr:cNvSpPr txBox="1"/>
      </xdr:nvSpPr>
      <xdr:spPr>
        <a:xfrm>
          <a:off x="19310427" y="1863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122445</xdr:rowOff>
    </xdr:from>
    <xdr:ext cx="469744" cy="259045"/>
    <xdr:sp macro="" textlink="">
      <xdr:nvSpPr>
        <xdr:cNvPr id="456" name="n_4mainValue【庁舎】&#10;一人当たり面積"/>
        <xdr:cNvSpPr txBox="1"/>
      </xdr:nvSpPr>
      <xdr:spPr>
        <a:xfrm>
          <a:off x="18421427" y="1863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7" name="正方形/長方形 4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8" name="正方形/長方形 4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9" name="テキスト ボックス 4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防災施設の整備を積極的に進めてきたことから、消防施設等の減価償却率はその他の施設と比べて大幅に低くなっている。一方で、庁舎は他のすべての施設の中でも特に建築年が古いことから老朽化が目立つ。また海に隣接して建っていることから、津波対策として移転等の検討が必要である。また、一般廃棄物処理施設は、従来、ごみ処理による機械設備類の摩耗が著しく、経常的に機械等の修繕や取替が必要であったため、他の施設と比較し維持コストがかなり高くなっていた。そこで令</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年度に施設改修を行い、ごみ処理方法を変更した。この施設改修により減価償却率が低下するとともに、従来の設備に係る修理が不要になったことで維持費が抑制されている。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2,939
2,930
5.81
3,645,955
3,514,795
131,085
1,656,582
4,739,955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財政力指数は低下傾向である。和歌山県平均と比較すると</a:t>
          </a:r>
          <a:r>
            <a:rPr kumimoji="1" lang="en-US" altLang="ja-JP" sz="1100">
              <a:solidFill>
                <a:sysClr val="windowText" lastClr="000000"/>
              </a:solidFill>
              <a:effectLst/>
              <a:latin typeface="+mn-lt"/>
              <a:ea typeface="+mn-ea"/>
              <a:cs typeface="+mn-cs"/>
            </a:rPr>
            <a:t>0.18</a:t>
          </a:r>
          <a:r>
            <a:rPr kumimoji="1" lang="ja-JP" altLang="ja-JP" sz="1100">
              <a:solidFill>
                <a:sysClr val="windowText" lastClr="000000"/>
              </a:solidFill>
              <a:effectLst/>
              <a:latin typeface="+mn-lt"/>
              <a:ea typeface="+mn-ea"/>
              <a:cs typeface="+mn-cs"/>
            </a:rPr>
            <a:t>ポイント、全国平均とでは</a:t>
          </a:r>
          <a:r>
            <a:rPr kumimoji="1" lang="en-US" altLang="ja-JP" sz="1100">
              <a:solidFill>
                <a:sysClr val="windowText" lastClr="000000"/>
              </a:solidFill>
              <a:effectLst/>
              <a:latin typeface="+mn-lt"/>
              <a:ea typeface="+mn-ea"/>
              <a:cs typeface="+mn-cs"/>
            </a:rPr>
            <a:t>0.33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低い</a:t>
          </a:r>
          <a:r>
            <a:rPr kumimoji="1" lang="ja-JP" altLang="ja-JP" sz="1100">
              <a:solidFill>
                <a:sysClr val="windowText" lastClr="000000"/>
              </a:solidFill>
              <a:effectLst/>
              <a:latin typeface="+mn-lt"/>
              <a:ea typeface="+mn-ea"/>
              <a:cs typeface="+mn-cs"/>
            </a:rPr>
            <a:t>。 人口</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高齢化率の</a:t>
          </a:r>
          <a:r>
            <a:rPr kumimoji="1" lang="ja-JP" altLang="en-US" sz="1100">
              <a:solidFill>
                <a:sysClr val="windowText" lastClr="000000"/>
              </a:solidFill>
              <a:effectLst/>
              <a:latin typeface="+mn-lt"/>
              <a:ea typeface="+mn-ea"/>
              <a:cs typeface="+mn-cs"/>
            </a:rPr>
            <a:t>上昇が進み</a:t>
          </a:r>
          <a:r>
            <a:rPr kumimoji="1" lang="ja-JP" altLang="ja-JP" sz="1100">
              <a:solidFill>
                <a:sysClr val="windowText" lastClr="000000"/>
              </a:solidFill>
              <a:effectLst/>
              <a:latin typeface="+mn-lt"/>
              <a:ea typeface="+mn-ea"/>
              <a:cs typeface="+mn-cs"/>
            </a:rPr>
            <a:t>、町税をはじめとする自主財源の増収が実現されてい</a:t>
          </a:r>
          <a:r>
            <a:rPr kumimoji="1" lang="ja-JP" altLang="en-US" sz="1100">
              <a:solidFill>
                <a:sysClr val="windowText" lastClr="000000"/>
              </a:solidFill>
              <a:effectLst/>
              <a:latin typeface="+mn-lt"/>
              <a:ea typeface="+mn-ea"/>
              <a:cs typeface="+mn-cs"/>
            </a:rPr>
            <a:t>ない</a:t>
          </a:r>
          <a:r>
            <a:rPr kumimoji="1" lang="ja-JP" altLang="ja-JP" sz="1100">
              <a:solidFill>
                <a:sysClr val="windowText" lastClr="000000"/>
              </a:solidFill>
              <a:effectLst/>
              <a:latin typeface="+mn-lt"/>
              <a:ea typeface="+mn-ea"/>
              <a:cs typeface="+mn-cs"/>
            </a:rPr>
            <a:t>。地域経済の振興を図る施策として、まちづくりに資する事業を推進しているが、その経済効果は即効性が小さいため、財政運営の財源を交付税に頼る</a:t>
          </a:r>
          <a:r>
            <a:rPr kumimoji="1" lang="ja-JP" altLang="en-US" sz="1100">
              <a:solidFill>
                <a:sysClr val="windowText" lastClr="000000"/>
              </a:solidFill>
              <a:effectLst/>
              <a:latin typeface="+mn-lt"/>
              <a:ea typeface="+mn-ea"/>
              <a:cs typeface="+mn-cs"/>
            </a:rPr>
            <a:t>状況</a:t>
          </a:r>
          <a:r>
            <a:rPr kumimoji="1" lang="ja-JP" altLang="ja-JP" sz="1100">
              <a:solidFill>
                <a:sysClr val="windowText" lastClr="000000"/>
              </a:solidFill>
              <a:effectLst/>
              <a:latin typeface="+mn-lt"/>
              <a:ea typeface="+mn-ea"/>
              <a:cs typeface="+mn-cs"/>
            </a:rPr>
            <a:t>が続いている。今後は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先述の事業を財政力の向上に結びつけるとともに、税の徴収を強化し、自主財源の確保に努める。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107648</xdr:rowOff>
    </xdr:to>
    <xdr:cxnSp macro="">
      <xdr:nvCxnSpPr>
        <xdr:cNvPr id="70" name="直線コネクタ 69"/>
        <xdr:cNvCxnSpPr/>
      </xdr:nvCxnSpPr>
      <xdr:spPr>
        <a:xfrm>
          <a:off x="4114800" y="76399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96157</xdr:rowOff>
    </xdr:to>
    <xdr:cxnSp macro="">
      <xdr:nvCxnSpPr>
        <xdr:cNvPr id="76" name="直線コネクタ 75"/>
        <xdr:cNvCxnSpPr/>
      </xdr:nvCxnSpPr>
      <xdr:spPr>
        <a:xfrm>
          <a:off x="2336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84667</xdr:rowOff>
    </xdr:to>
    <xdr:cxnSp macro="">
      <xdr:nvCxnSpPr>
        <xdr:cNvPr id="79" name="直線コネクタ 78"/>
        <xdr:cNvCxnSpPr/>
      </xdr:nvCxnSpPr>
      <xdr:spPr>
        <a:xfrm>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124175</xdr:rowOff>
    </xdr:from>
    <xdr:ext cx="762000" cy="259045"/>
    <xdr:sp macro="" textlink="">
      <xdr:nvSpPr>
        <xdr:cNvPr id="90"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年度までは</a:t>
          </a:r>
          <a:r>
            <a:rPr kumimoji="1" lang="en-US" altLang="ja-JP" sz="1100">
              <a:solidFill>
                <a:sysClr val="windowText" lastClr="000000"/>
              </a:solidFill>
              <a:effectLst/>
              <a:latin typeface="+mn-lt"/>
              <a:ea typeface="+mn-ea"/>
              <a:cs typeface="+mn-cs"/>
            </a:rPr>
            <a:t>86</a:t>
          </a:r>
          <a:r>
            <a:rPr kumimoji="1" lang="ja-JP" altLang="ja-JP" sz="1100">
              <a:solidFill>
                <a:sysClr val="windowText" lastClr="000000"/>
              </a:solidFill>
              <a:effectLst/>
              <a:latin typeface="+mn-lt"/>
              <a:ea typeface="+mn-ea"/>
              <a:cs typeface="+mn-cs"/>
            </a:rPr>
            <a:t>％台前半で推移していたが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以降は年々上昇しており、類似団体の平均値を上回る状況が続いている。令和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年度も公債費</a:t>
          </a:r>
          <a:r>
            <a:rPr kumimoji="1" lang="ja-JP" altLang="en-US" sz="1100">
              <a:solidFill>
                <a:sysClr val="windowText" lastClr="000000"/>
              </a:solidFill>
              <a:effectLst/>
              <a:latin typeface="+mn-lt"/>
              <a:ea typeface="+mn-ea"/>
              <a:cs typeface="+mn-cs"/>
            </a:rPr>
            <a:t>がさらに</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して</a:t>
          </a:r>
          <a:r>
            <a:rPr kumimoji="1" lang="ja-JP" altLang="ja-JP" sz="1100">
              <a:solidFill>
                <a:sysClr val="windowText" lastClr="000000"/>
              </a:solidFill>
              <a:effectLst/>
              <a:latin typeface="+mn-lt"/>
              <a:ea typeface="+mn-ea"/>
              <a:cs typeface="+mn-cs"/>
            </a:rPr>
            <a:t>いるが、</a:t>
          </a:r>
          <a:r>
            <a:rPr kumimoji="1" lang="ja-JP" altLang="en-US" sz="1100">
              <a:solidFill>
                <a:sysClr val="windowText" lastClr="000000"/>
              </a:solidFill>
              <a:effectLst/>
              <a:latin typeface="+mn-lt"/>
              <a:ea typeface="+mn-ea"/>
              <a:cs typeface="+mn-cs"/>
            </a:rPr>
            <a:t>歳入面では</a:t>
          </a:r>
          <a:r>
            <a:rPr kumimoji="1" lang="ja-JP" altLang="ja-JP" sz="1100">
              <a:solidFill>
                <a:sysClr val="windowText" lastClr="000000"/>
              </a:solidFill>
              <a:effectLst/>
              <a:latin typeface="+mn-lt"/>
              <a:ea typeface="+mn-ea"/>
              <a:cs typeface="+mn-cs"/>
            </a:rPr>
            <a:t>普通交付税</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増額し</a:t>
          </a:r>
          <a:r>
            <a:rPr kumimoji="1" lang="ja-JP" altLang="en-US" sz="1100">
              <a:solidFill>
                <a:sysClr val="windowText" lastClr="000000"/>
              </a:solidFill>
              <a:effectLst/>
              <a:latin typeface="+mn-lt"/>
              <a:ea typeface="+mn-ea"/>
              <a:cs typeface="+mn-cs"/>
            </a:rPr>
            <a:t>たため</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一時的に</a:t>
          </a:r>
          <a:r>
            <a:rPr kumimoji="1" lang="ja-JP" altLang="ja-JP" sz="1100">
              <a:solidFill>
                <a:sysClr val="windowText" lastClr="000000"/>
              </a:solidFill>
              <a:effectLst/>
              <a:latin typeface="+mn-lt"/>
              <a:ea typeface="+mn-ea"/>
              <a:cs typeface="+mn-cs"/>
            </a:rPr>
            <a:t>比率が改善し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前年度比で公債費、物件費、補助費等の経常経費が増加している。</a:t>
          </a:r>
          <a:r>
            <a:rPr kumimoji="1" lang="ja-JP" altLang="ja-JP" sz="1100">
              <a:solidFill>
                <a:sysClr val="windowText" lastClr="000000"/>
              </a:solidFill>
              <a:effectLst/>
              <a:latin typeface="+mn-lt"/>
              <a:ea typeface="+mn-ea"/>
              <a:cs typeface="+mn-cs"/>
            </a:rPr>
            <a:t>なお、</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年度において錯誤等による交付税の増額があったため、</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年度の比率は実質より低い値</a:t>
          </a:r>
          <a:r>
            <a:rPr kumimoji="1" lang="ja-JP" altLang="en-US" sz="1100">
              <a:solidFill>
                <a:sysClr val="windowText" lastClr="000000"/>
              </a:solidFill>
              <a:effectLst/>
              <a:latin typeface="+mn-lt"/>
              <a:ea typeface="+mn-ea"/>
              <a:cs typeface="+mn-cs"/>
            </a:rPr>
            <a:t>となっている</a:t>
          </a:r>
          <a:r>
            <a:rPr kumimoji="1" lang="ja-JP" altLang="ja-JP" sz="1100">
              <a:solidFill>
                <a:sysClr val="windowText" lastClr="000000"/>
              </a:solidFill>
              <a:effectLst/>
              <a:latin typeface="+mn-lt"/>
              <a:ea typeface="+mn-ea"/>
              <a:cs typeface="+mn-cs"/>
            </a:rPr>
            <a:t>。今後も引き続き、歳入面では税徴収率の向上をはじめとする財源の確保、歳出面では事業の精査、効率化により経常経費の抑制に努める。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150241</xdr:rowOff>
    </xdr:from>
    <xdr:to>
      <xdr:col>23</xdr:col>
      <xdr:colOff>133350</xdr:colOff>
      <xdr:row>66</xdr:row>
      <xdr:rowOff>77724</xdr:rowOff>
    </xdr:to>
    <xdr:cxnSp macro="">
      <xdr:nvCxnSpPr>
        <xdr:cNvPr id="131" name="直線コネクタ 130"/>
        <xdr:cNvCxnSpPr/>
      </xdr:nvCxnSpPr>
      <xdr:spPr>
        <a:xfrm flipV="1">
          <a:off x="4114800" y="11294491"/>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77724</xdr:rowOff>
    </xdr:from>
    <xdr:to>
      <xdr:col>19</xdr:col>
      <xdr:colOff>133350</xdr:colOff>
      <xdr:row>66</xdr:row>
      <xdr:rowOff>152527</xdr:rowOff>
    </xdr:to>
    <xdr:cxnSp macro="">
      <xdr:nvCxnSpPr>
        <xdr:cNvPr id="134" name="直線コネクタ 133"/>
        <xdr:cNvCxnSpPr/>
      </xdr:nvCxnSpPr>
      <xdr:spPr>
        <a:xfrm flipV="1">
          <a:off x="3225800" y="11393424"/>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87376</xdr:rowOff>
    </xdr:from>
    <xdr:to>
      <xdr:col>15</xdr:col>
      <xdr:colOff>82550</xdr:colOff>
      <xdr:row>66</xdr:row>
      <xdr:rowOff>152527</xdr:rowOff>
    </xdr:to>
    <xdr:cxnSp macro="">
      <xdr:nvCxnSpPr>
        <xdr:cNvPr id="137" name="直線コネクタ 136"/>
        <xdr:cNvCxnSpPr/>
      </xdr:nvCxnSpPr>
      <xdr:spPr>
        <a:xfrm>
          <a:off x="2336800" y="1140307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114046</xdr:rowOff>
    </xdr:from>
    <xdr:to>
      <xdr:col>11</xdr:col>
      <xdr:colOff>31750</xdr:colOff>
      <xdr:row>66</xdr:row>
      <xdr:rowOff>87376</xdr:rowOff>
    </xdr:to>
    <xdr:cxnSp macro="">
      <xdr:nvCxnSpPr>
        <xdr:cNvPr id="140" name="直線コネクタ 139"/>
        <xdr:cNvCxnSpPr/>
      </xdr:nvCxnSpPr>
      <xdr:spPr>
        <a:xfrm>
          <a:off x="1447800" y="1125829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99441</xdr:rowOff>
    </xdr:from>
    <xdr:to>
      <xdr:col>23</xdr:col>
      <xdr:colOff>184150</xdr:colOff>
      <xdr:row>66</xdr:row>
      <xdr:rowOff>29591</xdr:rowOff>
    </xdr:to>
    <xdr:sp macro="" textlink="">
      <xdr:nvSpPr>
        <xdr:cNvPr id="150" name="楕円 149"/>
        <xdr:cNvSpPr/>
      </xdr:nvSpPr>
      <xdr:spPr>
        <a:xfrm>
          <a:off x="4902200" y="112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166768</xdr:rowOff>
    </xdr:from>
    <xdr:ext cx="762000" cy="259045"/>
    <xdr:sp macro="" textlink="">
      <xdr:nvSpPr>
        <xdr:cNvPr id="151" name="財政構造の弾力性該当値テキスト"/>
        <xdr:cNvSpPr txBox="1"/>
      </xdr:nvSpPr>
      <xdr:spPr>
        <a:xfrm>
          <a:off x="5041900" y="1113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26924</xdr:rowOff>
    </xdr:from>
    <xdr:to>
      <xdr:col>19</xdr:col>
      <xdr:colOff>184150</xdr:colOff>
      <xdr:row>66</xdr:row>
      <xdr:rowOff>128524</xdr:rowOff>
    </xdr:to>
    <xdr:sp macro="" textlink="">
      <xdr:nvSpPr>
        <xdr:cNvPr id="152" name="楕円 151"/>
        <xdr:cNvSpPr/>
      </xdr:nvSpPr>
      <xdr:spPr>
        <a:xfrm>
          <a:off x="4064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113301</xdr:rowOff>
    </xdr:from>
    <xdr:ext cx="736600" cy="259045"/>
    <xdr:sp macro="" textlink="">
      <xdr:nvSpPr>
        <xdr:cNvPr id="153" name="テキスト ボックス 152"/>
        <xdr:cNvSpPr txBox="1"/>
      </xdr:nvSpPr>
      <xdr:spPr>
        <a:xfrm>
          <a:off x="3733800" y="1142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101727</xdr:rowOff>
    </xdr:from>
    <xdr:to>
      <xdr:col>15</xdr:col>
      <xdr:colOff>133350</xdr:colOff>
      <xdr:row>67</xdr:row>
      <xdr:rowOff>31877</xdr:rowOff>
    </xdr:to>
    <xdr:sp macro="" textlink="">
      <xdr:nvSpPr>
        <xdr:cNvPr id="154" name="楕円 153"/>
        <xdr:cNvSpPr/>
      </xdr:nvSpPr>
      <xdr:spPr>
        <a:xfrm>
          <a:off x="3175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16654</xdr:rowOff>
    </xdr:from>
    <xdr:ext cx="762000" cy="259045"/>
    <xdr:sp macro="" textlink="">
      <xdr:nvSpPr>
        <xdr:cNvPr id="155" name="テキスト ボックス 154"/>
        <xdr:cNvSpPr txBox="1"/>
      </xdr:nvSpPr>
      <xdr:spPr>
        <a:xfrm>
          <a:off x="2844800" y="1150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36576</xdr:rowOff>
    </xdr:from>
    <xdr:to>
      <xdr:col>11</xdr:col>
      <xdr:colOff>82550</xdr:colOff>
      <xdr:row>66</xdr:row>
      <xdr:rowOff>138176</xdr:rowOff>
    </xdr:to>
    <xdr:sp macro="" textlink="">
      <xdr:nvSpPr>
        <xdr:cNvPr id="156" name="楕円 155"/>
        <xdr:cNvSpPr/>
      </xdr:nvSpPr>
      <xdr:spPr>
        <a:xfrm>
          <a:off x="2286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122953</xdr:rowOff>
    </xdr:from>
    <xdr:ext cx="762000" cy="259045"/>
    <xdr:sp macro="" textlink="">
      <xdr:nvSpPr>
        <xdr:cNvPr id="157" name="テキスト ボックス 156"/>
        <xdr:cNvSpPr txBox="1"/>
      </xdr:nvSpPr>
      <xdr:spPr>
        <a:xfrm>
          <a:off x="1955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63246</xdr:rowOff>
    </xdr:from>
    <xdr:to>
      <xdr:col>7</xdr:col>
      <xdr:colOff>31750</xdr:colOff>
      <xdr:row>65</xdr:row>
      <xdr:rowOff>164846</xdr:rowOff>
    </xdr:to>
    <xdr:sp macro="" textlink="">
      <xdr:nvSpPr>
        <xdr:cNvPr id="158" name="楕円 157"/>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149623</xdr:rowOff>
    </xdr:from>
    <xdr:ext cx="762000" cy="259045"/>
    <xdr:sp macro="" textlink="">
      <xdr:nvSpPr>
        <xdr:cNvPr id="159" name="テキスト ボックス 158"/>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[377,207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直近５年間で増加が続いている。</a:t>
          </a:r>
          <a:r>
            <a:rPr kumimoji="1" lang="ja-JP" altLang="ja-JP" sz="1100">
              <a:solidFill>
                <a:sysClr val="windowText" lastClr="000000"/>
              </a:solidFill>
              <a:effectLst/>
              <a:latin typeface="+mn-lt"/>
              <a:ea typeface="+mn-ea"/>
              <a:cs typeface="+mn-cs"/>
            </a:rPr>
            <a:t>令和２年度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会計年度任用職員制度の導入</a:t>
          </a:r>
          <a:r>
            <a:rPr kumimoji="1" lang="ja-JP" altLang="en-US" sz="1100">
              <a:solidFill>
                <a:sysClr val="windowText" lastClr="000000"/>
              </a:solidFill>
              <a:effectLst/>
              <a:latin typeface="+mn-lt"/>
              <a:ea typeface="+mn-ea"/>
              <a:cs typeface="+mn-cs"/>
            </a:rPr>
            <a:t>により、経常的な</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指標が上昇</a:t>
          </a:r>
          <a:r>
            <a:rPr kumimoji="1" lang="ja-JP" altLang="en-US" sz="1100">
              <a:solidFill>
                <a:sysClr val="windowText" lastClr="000000"/>
              </a:solidFill>
              <a:effectLst/>
              <a:latin typeface="+mn-lt"/>
              <a:ea typeface="+mn-ea"/>
              <a:cs typeface="+mn-cs"/>
            </a:rPr>
            <a:t>した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令和３年度の人件費は、前年度の職員退職の影響で減少しているが、物件費は、ふるさと納税業務委託料を増額したため、令和２年度より増加した。</a:t>
          </a:r>
          <a:r>
            <a:rPr kumimoji="1" lang="ja-JP" altLang="ja-JP" sz="1100">
              <a:solidFill>
                <a:sysClr val="windowText" lastClr="000000"/>
              </a:solidFill>
              <a:effectLst/>
              <a:latin typeface="+mn-lt"/>
              <a:ea typeface="+mn-ea"/>
              <a:cs typeface="+mn-cs"/>
            </a:rPr>
            <a:t>人口が減少していることを考えあわせると、適正な水準を</a:t>
          </a:r>
          <a:r>
            <a:rPr kumimoji="1" lang="ja-JP" altLang="en-US" sz="1100">
              <a:solidFill>
                <a:sysClr val="windowText" lastClr="000000"/>
              </a:solidFill>
              <a:effectLst/>
              <a:latin typeface="+mn-lt"/>
              <a:ea typeface="+mn-ea"/>
              <a:cs typeface="+mn-cs"/>
            </a:rPr>
            <a:t>保っており、</a:t>
          </a:r>
          <a:r>
            <a:rPr kumimoji="1" lang="ja-JP" altLang="ja-JP" sz="1100">
              <a:solidFill>
                <a:sysClr val="windowText" lastClr="000000"/>
              </a:solidFill>
              <a:effectLst/>
              <a:latin typeface="+mn-lt"/>
              <a:ea typeface="+mn-ea"/>
              <a:cs typeface="+mn-cs"/>
            </a:rPr>
            <a:t>今後も適正な定員・事業管理のもと、行政コストの縮減に努める。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162168</xdr:rowOff>
    </xdr:from>
    <xdr:to>
      <xdr:col>23</xdr:col>
      <xdr:colOff>133350</xdr:colOff>
      <xdr:row>82</xdr:row>
      <xdr:rowOff>4240</xdr:rowOff>
    </xdr:to>
    <xdr:cxnSp macro="">
      <xdr:nvCxnSpPr>
        <xdr:cNvPr id="191" name="直線コネクタ 190"/>
        <xdr:cNvCxnSpPr/>
      </xdr:nvCxnSpPr>
      <xdr:spPr>
        <a:xfrm>
          <a:off x="4114800" y="14049618"/>
          <a:ext cx="838200" cy="1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160468</xdr:rowOff>
    </xdr:from>
    <xdr:ext cx="762000" cy="259045"/>
    <xdr:sp macro="" textlink="">
      <xdr:nvSpPr>
        <xdr:cNvPr id="192" name="人件費・物件費等の状況平均値テキスト"/>
        <xdr:cNvSpPr txBox="1"/>
      </xdr:nvSpPr>
      <xdr:spPr>
        <a:xfrm>
          <a:off x="5041900" y="140479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149754</xdr:rowOff>
    </xdr:from>
    <xdr:to>
      <xdr:col>19</xdr:col>
      <xdr:colOff>133350</xdr:colOff>
      <xdr:row>81</xdr:row>
      <xdr:rowOff>162168</xdr:rowOff>
    </xdr:to>
    <xdr:cxnSp macro="">
      <xdr:nvCxnSpPr>
        <xdr:cNvPr id="194" name="直線コネクタ 193"/>
        <xdr:cNvCxnSpPr/>
      </xdr:nvCxnSpPr>
      <xdr:spPr>
        <a:xfrm>
          <a:off x="3225800" y="14037204"/>
          <a:ext cx="8890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196" name="テキスト ボックス 195"/>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142126</xdr:rowOff>
    </xdr:from>
    <xdr:to>
      <xdr:col>15</xdr:col>
      <xdr:colOff>82550</xdr:colOff>
      <xdr:row>81</xdr:row>
      <xdr:rowOff>149754</xdr:rowOff>
    </xdr:to>
    <xdr:cxnSp macro="">
      <xdr:nvCxnSpPr>
        <xdr:cNvPr id="197" name="直線コネクタ 196"/>
        <xdr:cNvCxnSpPr/>
      </xdr:nvCxnSpPr>
      <xdr:spPr>
        <a:xfrm>
          <a:off x="2336800" y="14029576"/>
          <a:ext cx="8890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199" name="テキスト ボックス 198"/>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135294</xdr:rowOff>
    </xdr:from>
    <xdr:to>
      <xdr:col>11</xdr:col>
      <xdr:colOff>31750</xdr:colOff>
      <xdr:row>81</xdr:row>
      <xdr:rowOff>142126</xdr:rowOff>
    </xdr:to>
    <xdr:cxnSp macro="">
      <xdr:nvCxnSpPr>
        <xdr:cNvPr id="200" name="直線コネクタ 199"/>
        <xdr:cNvCxnSpPr/>
      </xdr:nvCxnSpPr>
      <xdr:spPr>
        <a:xfrm>
          <a:off x="1447800" y="14022744"/>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2" name="テキスト ボックス 201"/>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04" name="テキスト ボックス 203"/>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124890</xdr:rowOff>
    </xdr:from>
    <xdr:to>
      <xdr:col>23</xdr:col>
      <xdr:colOff>184150</xdr:colOff>
      <xdr:row>82</xdr:row>
      <xdr:rowOff>55040</xdr:rowOff>
    </xdr:to>
    <xdr:sp macro="" textlink="">
      <xdr:nvSpPr>
        <xdr:cNvPr id="210" name="楕円 209"/>
        <xdr:cNvSpPr/>
      </xdr:nvSpPr>
      <xdr:spPr>
        <a:xfrm>
          <a:off x="4902200" y="140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46167</xdr:rowOff>
    </xdr:from>
    <xdr:ext cx="762000" cy="259045"/>
    <xdr:sp macro="" textlink="">
      <xdr:nvSpPr>
        <xdr:cNvPr id="211" name="人件費・物件費等の状況該当値テキスト"/>
        <xdr:cNvSpPr txBox="1"/>
      </xdr:nvSpPr>
      <xdr:spPr>
        <a:xfrm>
          <a:off x="5041900" y="139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111368</xdr:rowOff>
    </xdr:from>
    <xdr:to>
      <xdr:col>19</xdr:col>
      <xdr:colOff>184150</xdr:colOff>
      <xdr:row>82</xdr:row>
      <xdr:rowOff>41518</xdr:rowOff>
    </xdr:to>
    <xdr:sp macro="" textlink="">
      <xdr:nvSpPr>
        <xdr:cNvPr id="212" name="楕円 211"/>
        <xdr:cNvSpPr/>
      </xdr:nvSpPr>
      <xdr:spPr>
        <a:xfrm>
          <a:off x="4064000" y="139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51695</xdr:rowOff>
    </xdr:from>
    <xdr:ext cx="736600" cy="259045"/>
    <xdr:sp macro="" textlink="">
      <xdr:nvSpPr>
        <xdr:cNvPr id="213" name="テキスト ボックス 212"/>
        <xdr:cNvSpPr txBox="1"/>
      </xdr:nvSpPr>
      <xdr:spPr>
        <a:xfrm>
          <a:off x="3733800" y="1376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98954</xdr:rowOff>
    </xdr:from>
    <xdr:to>
      <xdr:col>15</xdr:col>
      <xdr:colOff>133350</xdr:colOff>
      <xdr:row>82</xdr:row>
      <xdr:rowOff>29104</xdr:rowOff>
    </xdr:to>
    <xdr:sp macro="" textlink="">
      <xdr:nvSpPr>
        <xdr:cNvPr id="214" name="楕円 213"/>
        <xdr:cNvSpPr/>
      </xdr:nvSpPr>
      <xdr:spPr>
        <a:xfrm>
          <a:off x="3175000" y="139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39281</xdr:rowOff>
    </xdr:from>
    <xdr:ext cx="762000" cy="259045"/>
    <xdr:sp macro="" textlink="">
      <xdr:nvSpPr>
        <xdr:cNvPr id="215" name="テキスト ボックス 214"/>
        <xdr:cNvSpPr txBox="1"/>
      </xdr:nvSpPr>
      <xdr:spPr>
        <a:xfrm>
          <a:off x="2844800" y="1375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91326</xdr:rowOff>
    </xdr:from>
    <xdr:to>
      <xdr:col>11</xdr:col>
      <xdr:colOff>82550</xdr:colOff>
      <xdr:row>82</xdr:row>
      <xdr:rowOff>21476</xdr:rowOff>
    </xdr:to>
    <xdr:sp macro="" textlink="">
      <xdr:nvSpPr>
        <xdr:cNvPr id="216" name="楕円 215"/>
        <xdr:cNvSpPr/>
      </xdr:nvSpPr>
      <xdr:spPr>
        <a:xfrm>
          <a:off x="2286000" y="1397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31653</xdr:rowOff>
    </xdr:from>
    <xdr:ext cx="762000" cy="259045"/>
    <xdr:sp macro="" textlink="">
      <xdr:nvSpPr>
        <xdr:cNvPr id="217" name="テキスト ボックス 216"/>
        <xdr:cNvSpPr txBox="1"/>
      </xdr:nvSpPr>
      <xdr:spPr>
        <a:xfrm>
          <a:off x="1955800" y="1374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84494</xdr:rowOff>
    </xdr:from>
    <xdr:to>
      <xdr:col>7</xdr:col>
      <xdr:colOff>31750</xdr:colOff>
      <xdr:row>82</xdr:row>
      <xdr:rowOff>14644</xdr:rowOff>
    </xdr:to>
    <xdr:sp macro="" textlink="">
      <xdr:nvSpPr>
        <xdr:cNvPr id="218" name="楕円 217"/>
        <xdr:cNvSpPr/>
      </xdr:nvSpPr>
      <xdr:spPr>
        <a:xfrm>
          <a:off x="1397000" y="139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24821</xdr:rowOff>
    </xdr:from>
    <xdr:ext cx="762000" cy="259045"/>
    <xdr:sp macro="" textlink="">
      <xdr:nvSpPr>
        <xdr:cNvPr id="219" name="テキスト ボックス 218"/>
        <xdr:cNvSpPr txBox="1"/>
      </xdr:nvSpPr>
      <xdr:spPr>
        <a:xfrm>
          <a:off x="1066800" y="1374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年度において、東日本大震災関係の財源確保のため国家公務員給与の減額措置が実施されたことにより、ラスパイレス指数が大きく上昇した。この措置は</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年度に元に戻されたため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指数は再び</a:t>
          </a:r>
          <a:r>
            <a:rPr kumimoji="1" lang="en-US" altLang="ja-JP" sz="1100">
              <a:solidFill>
                <a:sysClr val="windowText" lastClr="000000"/>
              </a:solidFill>
              <a:effectLst/>
              <a:latin typeface="+mn-lt"/>
              <a:ea typeface="+mn-ea"/>
              <a:cs typeface="+mn-cs"/>
            </a:rPr>
            <a:t>90</a:t>
          </a:r>
          <a:r>
            <a:rPr kumimoji="1" lang="ja-JP" altLang="ja-JP" sz="1100">
              <a:solidFill>
                <a:sysClr val="windowText" lastClr="000000"/>
              </a:solidFill>
              <a:effectLst/>
              <a:latin typeface="+mn-lt"/>
              <a:ea typeface="+mn-ea"/>
              <a:cs typeface="+mn-cs"/>
            </a:rPr>
            <a:t>％台前半に戻り、以降低い値を維持して</a:t>
          </a:r>
          <a:r>
            <a:rPr kumimoji="1" lang="ja-JP" altLang="en-US" sz="1100">
              <a:solidFill>
                <a:sysClr val="windowText" lastClr="000000"/>
              </a:solidFill>
              <a:effectLst/>
              <a:latin typeface="+mn-lt"/>
              <a:ea typeface="+mn-ea"/>
              <a:cs typeface="+mn-cs"/>
            </a:rPr>
            <a:t>きた</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年度に指数が上昇したのは、職務の級を変更（職務給</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級から</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級に改正）し、適用する給与月額が上昇したためである。令和２年度は職員の経験年数等の階層分布に変動があり、団体規模が小さいことも影響し指数が</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上昇し</a:t>
          </a:r>
          <a:r>
            <a:rPr kumimoji="1" lang="ja-JP" altLang="en-US" sz="1100">
              <a:solidFill>
                <a:sysClr val="windowText" lastClr="000000"/>
              </a:solidFill>
              <a:effectLst/>
              <a:latin typeface="+mn-lt"/>
              <a:ea typeface="+mn-ea"/>
              <a:cs typeface="+mn-cs"/>
            </a:rPr>
            <a:t>、令和３年度も指数は同じだった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149861</xdr:rowOff>
    </xdr:to>
    <xdr:cxnSp macro="">
      <xdr:nvCxnSpPr>
        <xdr:cNvPr id="249" name="直線コネクタ 248"/>
        <xdr:cNvCxnSpPr/>
      </xdr:nvCxnSpPr>
      <xdr:spPr>
        <a:xfrm>
          <a:off x="16179800" y="14894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0" name="給与水準   （国との比較）平均値テキスト"/>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83502</xdr:rowOff>
    </xdr:from>
    <xdr:to>
      <xdr:col>77</xdr:col>
      <xdr:colOff>44450</xdr:colOff>
      <xdr:row>86</xdr:row>
      <xdr:rowOff>149861</xdr:rowOff>
    </xdr:to>
    <xdr:cxnSp macro="">
      <xdr:nvCxnSpPr>
        <xdr:cNvPr id="252" name="直線コネクタ 251"/>
        <xdr:cNvCxnSpPr/>
      </xdr:nvCxnSpPr>
      <xdr:spPr>
        <a:xfrm>
          <a:off x="15290800" y="14828202"/>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54" name="テキスト ボックス 253"/>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83502</xdr:rowOff>
    </xdr:from>
    <xdr:to>
      <xdr:col>72</xdr:col>
      <xdr:colOff>203200</xdr:colOff>
      <xdr:row>86</xdr:row>
      <xdr:rowOff>143827</xdr:rowOff>
    </xdr:to>
    <xdr:cxnSp macro="">
      <xdr:nvCxnSpPr>
        <xdr:cNvPr id="255" name="直線コネクタ 254"/>
        <xdr:cNvCxnSpPr/>
      </xdr:nvCxnSpPr>
      <xdr:spPr>
        <a:xfrm flipV="1">
          <a:off x="14401800" y="1482820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7" name="テキスト ボックス 256"/>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143827</xdr:rowOff>
    </xdr:from>
    <xdr:to>
      <xdr:col>68</xdr:col>
      <xdr:colOff>152400</xdr:colOff>
      <xdr:row>87</xdr:row>
      <xdr:rowOff>8573</xdr:rowOff>
    </xdr:to>
    <xdr:cxnSp macro="">
      <xdr:nvCxnSpPr>
        <xdr:cNvPr id="258" name="直線コネクタ 257"/>
        <xdr:cNvCxnSpPr/>
      </xdr:nvCxnSpPr>
      <xdr:spPr>
        <a:xfrm flipV="1">
          <a:off x="13512800" y="1488852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0" name="テキスト ボックス 259"/>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2" name="テキスト ボックス 26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68" name="楕円 267"/>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69"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0" name="楕円 269"/>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1" name="テキスト ボックス 270"/>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32702</xdr:rowOff>
    </xdr:from>
    <xdr:to>
      <xdr:col>73</xdr:col>
      <xdr:colOff>44450</xdr:colOff>
      <xdr:row>86</xdr:row>
      <xdr:rowOff>134302</xdr:rowOff>
    </xdr:to>
    <xdr:sp macro="" textlink="">
      <xdr:nvSpPr>
        <xdr:cNvPr id="272" name="楕円 271"/>
        <xdr:cNvSpPr/>
      </xdr:nvSpPr>
      <xdr:spPr>
        <a:xfrm>
          <a:off x="15240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73" name="テキスト ボックス 272"/>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93027</xdr:rowOff>
    </xdr:from>
    <xdr:to>
      <xdr:col>68</xdr:col>
      <xdr:colOff>203200</xdr:colOff>
      <xdr:row>87</xdr:row>
      <xdr:rowOff>23177</xdr:rowOff>
    </xdr:to>
    <xdr:sp macro="" textlink="">
      <xdr:nvSpPr>
        <xdr:cNvPr id="274" name="楕円 273"/>
        <xdr:cNvSpPr/>
      </xdr:nvSpPr>
      <xdr:spPr>
        <a:xfrm>
          <a:off x="143510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7954</xdr:rowOff>
    </xdr:from>
    <xdr:ext cx="762000" cy="259045"/>
    <xdr:sp macro="" textlink="">
      <xdr:nvSpPr>
        <xdr:cNvPr id="275" name="テキスト ボックス 274"/>
        <xdr:cNvSpPr txBox="1"/>
      </xdr:nvSpPr>
      <xdr:spPr>
        <a:xfrm>
          <a:off x="14020800" y="1492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129223</xdr:rowOff>
    </xdr:from>
    <xdr:to>
      <xdr:col>64</xdr:col>
      <xdr:colOff>152400</xdr:colOff>
      <xdr:row>87</xdr:row>
      <xdr:rowOff>59373</xdr:rowOff>
    </xdr:to>
    <xdr:sp macro="" textlink="">
      <xdr:nvSpPr>
        <xdr:cNvPr id="276" name="楕円 275"/>
        <xdr:cNvSpPr/>
      </xdr:nvSpPr>
      <xdr:spPr>
        <a:xfrm>
          <a:off x="13462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44150</xdr:rowOff>
    </xdr:from>
    <xdr:ext cx="762000" cy="259045"/>
    <xdr:sp macro="" textlink="">
      <xdr:nvSpPr>
        <xdr:cNvPr id="277" name="テキスト ボックス 276"/>
        <xdr:cNvSpPr txBox="1"/>
      </xdr:nvSpPr>
      <xdr:spPr>
        <a:xfrm>
          <a:off x="13131800" y="149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ysClr val="windowText" lastClr="000000"/>
              </a:solidFill>
              <a:effectLst/>
            </a:rPr>
            <a:t>平成</a:t>
          </a:r>
          <a:r>
            <a:rPr lang="en-US" altLang="ja-JP" sz="1200">
              <a:solidFill>
                <a:sysClr val="windowText" lastClr="000000"/>
              </a:solidFill>
              <a:effectLst/>
            </a:rPr>
            <a:t>25</a:t>
          </a:r>
          <a:r>
            <a:rPr lang="ja-JP" altLang="en-US" sz="1200">
              <a:solidFill>
                <a:sysClr val="windowText" lastClr="000000"/>
              </a:solidFill>
              <a:effectLst/>
            </a:rPr>
            <a:t>年度以降増加傾向にある。これは主に人口減少が影響してのことである。類似団体平均と比べると</a:t>
          </a:r>
          <a:r>
            <a:rPr lang="en-US" altLang="ja-JP" sz="1200">
              <a:solidFill>
                <a:sysClr val="windowText" lastClr="000000"/>
              </a:solidFill>
              <a:effectLst/>
            </a:rPr>
            <a:t>7.06</a:t>
          </a:r>
          <a:r>
            <a:rPr lang="ja-JP" altLang="en-US" sz="1200">
              <a:solidFill>
                <a:sysClr val="windowText" lastClr="000000"/>
              </a:solidFill>
              <a:effectLst/>
            </a:rPr>
            <a:t>人下回っており低い水準である。退職者数とのバランスを考慮して新規職員採用人数を調整してきたが、現時点で職員数に余裕はないため、今後は人口の減少が進むに従い、当該指標はさらに上昇すると思われる。各種業務に必要な人員を見極め、適正な人員確保及び定員管理に努めていく。</a:t>
          </a:r>
        </a:p>
        <a:p>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8866</xdr:rowOff>
    </xdr:from>
    <xdr:to>
      <xdr:col>81</xdr:col>
      <xdr:colOff>44450</xdr:colOff>
      <xdr:row>59</xdr:row>
      <xdr:rowOff>13117</xdr:rowOff>
    </xdr:to>
    <xdr:cxnSp macro="">
      <xdr:nvCxnSpPr>
        <xdr:cNvPr id="313" name="直線コネクタ 312"/>
        <xdr:cNvCxnSpPr/>
      </xdr:nvCxnSpPr>
      <xdr:spPr>
        <a:xfrm>
          <a:off x="16179800" y="10124416"/>
          <a:ext cx="8382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14" name="定員管理の状況平均値テキスト"/>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8866</xdr:rowOff>
    </xdr:from>
    <xdr:to>
      <xdr:col>77</xdr:col>
      <xdr:colOff>44450</xdr:colOff>
      <xdr:row>59</xdr:row>
      <xdr:rowOff>12543</xdr:rowOff>
    </xdr:to>
    <xdr:cxnSp macro="">
      <xdr:nvCxnSpPr>
        <xdr:cNvPr id="316" name="直線コネクタ 315"/>
        <xdr:cNvCxnSpPr/>
      </xdr:nvCxnSpPr>
      <xdr:spPr>
        <a:xfrm flipV="1">
          <a:off x="15290800" y="10124416"/>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18" name="テキスト ボックス 317"/>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5074</xdr:rowOff>
    </xdr:from>
    <xdr:to>
      <xdr:col>72</xdr:col>
      <xdr:colOff>203200</xdr:colOff>
      <xdr:row>59</xdr:row>
      <xdr:rowOff>12543</xdr:rowOff>
    </xdr:to>
    <xdr:cxnSp macro="">
      <xdr:nvCxnSpPr>
        <xdr:cNvPr id="319" name="直線コネクタ 318"/>
        <xdr:cNvCxnSpPr/>
      </xdr:nvCxnSpPr>
      <xdr:spPr>
        <a:xfrm>
          <a:off x="14401800" y="10120624"/>
          <a:ext cx="8890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1" name="テキスト ボックス 320"/>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5074</xdr:rowOff>
    </xdr:from>
    <xdr:to>
      <xdr:col>68</xdr:col>
      <xdr:colOff>152400</xdr:colOff>
      <xdr:row>59</xdr:row>
      <xdr:rowOff>8291</xdr:rowOff>
    </xdr:to>
    <xdr:cxnSp macro="">
      <xdr:nvCxnSpPr>
        <xdr:cNvPr id="322" name="直線コネクタ 321"/>
        <xdr:cNvCxnSpPr/>
      </xdr:nvCxnSpPr>
      <xdr:spPr>
        <a:xfrm flipV="1">
          <a:off x="13512800" y="10120624"/>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24" name="テキスト ボックス 323"/>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26" name="テキスト ボックス 325"/>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133767</xdr:rowOff>
    </xdr:from>
    <xdr:to>
      <xdr:col>81</xdr:col>
      <xdr:colOff>95250</xdr:colOff>
      <xdr:row>59</xdr:row>
      <xdr:rowOff>63917</xdr:rowOff>
    </xdr:to>
    <xdr:sp macro="" textlink="">
      <xdr:nvSpPr>
        <xdr:cNvPr id="332" name="楕円 331"/>
        <xdr:cNvSpPr/>
      </xdr:nvSpPr>
      <xdr:spPr>
        <a:xfrm>
          <a:off x="16967200" y="100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55044</xdr:rowOff>
    </xdr:from>
    <xdr:ext cx="762000" cy="259045"/>
    <xdr:sp macro="" textlink="">
      <xdr:nvSpPr>
        <xdr:cNvPr id="333" name="定員管理の状況該当値テキスト"/>
        <xdr:cNvSpPr txBox="1"/>
      </xdr:nvSpPr>
      <xdr:spPr>
        <a:xfrm>
          <a:off x="17106900" y="99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129516</xdr:rowOff>
    </xdr:from>
    <xdr:to>
      <xdr:col>77</xdr:col>
      <xdr:colOff>95250</xdr:colOff>
      <xdr:row>59</xdr:row>
      <xdr:rowOff>59666</xdr:rowOff>
    </xdr:to>
    <xdr:sp macro="" textlink="">
      <xdr:nvSpPr>
        <xdr:cNvPr id="334" name="楕円 333"/>
        <xdr:cNvSpPr/>
      </xdr:nvSpPr>
      <xdr:spPr>
        <a:xfrm>
          <a:off x="16129000" y="100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69843</xdr:rowOff>
    </xdr:from>
    <xdr:ext cx="736600" cy="259045"/>
    <xdr:sp macro="" textlink="">
      <xdr:nvSpPr>
        <xdr:cNvPr id="335" name="テキスト ボックス 334"/>
        <xdr:cNvSpPr txBox="1"/>
      </xdr:nvSpPr>
      <xdr:spPr>
        <a:xfrm>
          <a:off x="15798800" y="9842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133193</xdr:rowOff>
    </xdr:from>
    <xdr:to>
      <xdr:col>73</xdr:col>
      <xdr:colOff>44450</xdr:colOff>
      <xdr:row>59</xdr:row>
      <xdr:rowOff>63343</xdr:rowOff>
    </xdr:to>
    <xdr:sp macro="" textlink="">
      <xdr:nvSpPr>
        <xdr:cNvPr id="336" name="楕円 335"/>
        <xdr:cNvSpPr/>
      </xdr:nvSpPr>
      <xdr:spPr>
        <a:xfrm>
          <a:off x="15240000" y="100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73520</xdr:rowOff>
    </xdr:from>
    <xdr:ext cx="762000" cy="259045"/>
    <xdr:sp macro="" textlink="">
      <xdr:nvSpPr>
        <xdr:cNvPr id="337" name="テキスト ボックス 336"/>
        <xdr:cNvSpPr txBox="1"/>
      </xdr:nvSpPr>
      <xdr:spPr>
        <a:xfrm>
          <a:off x="14909800" y="984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125724</xdr:rowOff>
    </xdr:from>
    <xdr:to>
      <xdr:col>68</xdr:col>
      <xdr:colOff>203200</xdr:colOff>
      <xdr:row>59</xdr:row>
      <xdr:rowOff>55874</xdr:rowOff>
    </xdr:to>
    <xdr:sp macro="" textlink="">
      <xdr:nvSpPr>
        <xdr:cNvPr id="338" name="楕円 337"/>
        <xdr:cNvSpPr/>
      </xdr:nvSpPr>
      <xdr:spPr>
        <a:xfrm>
          <a:off x="14351000" y="10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66051</xdr:rowOff>
    </xdr:from>
    <xdr:ext cx="762000" cy="259045"/>
    <xdr:sp macro="" textlink="">
      <xdr:nvSpPr>
        <xdr:cNvPr id="339" name="テキスト ボックス 338"/>
        <xdr:cNvSpPr txBox="1"/>
      </xdr:nvSpPr>
      <xdr:spPr>
        <a:xfrm>
          <a:off x="14020800" y="9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128941</xdr:rowOff>
    </xdr:from>
    <xdr:to>
      <xdr:col>64</xdr:col>
      <xdr:colOff>152400</xdr:colOff>
      <xdr:row>59</xdr:row>
      <xdr:rowOff>59091</xdr:rowOff>
    </xdr:to>
    <xdr:sp macro="" textlink="">
      <xdr:nvSpPr>
        <xdr:cNvPr id="340" name="楕円 339"/>
        <xdr:cNvSpPr/>
      </xdr:nvSpPr>
      <xdr:spPr>
        <a:xfrm>
          <a:off x="13462000" y="100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69268</xdr:rowOff>
    </xdr:from>
    <xdr:ext cx="762000" cy="259045"/>
    <xdr:sp macro="" textlink="">
      <xdr:nvSpPr>
        <xdr:cNvPr id="341" name="テキスト ボックス 340"/>
        <xdr:cNvSpPr txBox="1"/>
      </xdr:nvSpPr>
      <xdr:spPr>
        <a:xfrm>
          <a:off x="13131800" y="984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ポイント上昇しているが、類似団体平均を下回っており比較的良好な数値を示している。平成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年度以降、</a:t>
          </a:r>
          <a:r>
            <a:rPr kumimoji="1" lang="ja-JP" altLang="en-US" sz="1100">
              <a:solidFill>
                <a:sysClr val="windowText" lastClr="000000"/>
              </a:solidFill>
              <a:effectLst/>
              <a:latin typeface="+mn-lt"/>
              <a:ea typeface="+mn-ea"/>
              <a:cs typeface="+mn-cs"/>
            </a:rPr>
            <a:t>主に</a:t>
          </a:r>
          <a:r>
            <a:rPr kumimoji="1" lang="ja-JP" altLang="ja-JP" sz="1100">
              <a:solidFill>
                <a:sysClr val="windowText" lastClr="000000"/>
              </a:solidFill>
              <a:effectLst/>
              <a:latin typeface="+mn-lt"/>
              <a:ea typeface="+mn-ea"/>
              <a:cs typeface="+mn-cs"/>
            </a:rPr>
            <a:t>過疎債を活用し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大型公共工事を実施してきた。これら</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償還額が年々増加しており、</a:t>
          </a:r>
          <a:r>
            <a:rPr kumimoji="1" lang="ja-JP" altLang="en-US" sz="1100">
              <a:solidFill>
                <a:sysClr val="windowText" lastClr="000000"/>
              </a:solidFill>
              <a:effectLst/>
              <a:latin typeface="+mn-lt"/>
              <a:ea typeface="+mn-ea"/>
              <a:cs typeface="+mn-cs"/>
            </a:rPr>
            <a:t>少なくとも</a:t>
          </a:r>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年度までこの傾向</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続く見込みである。今後は、</a:t>
          </a:r>
          <a:r>
            <a:rPr kumimoji="1" lang="ja-JP" altLang="en-US" sz="1100">
              <a:solidFill>
                <a:sysClr val="windowText" lastClr="000000"/>
              </a:solidFill>
              <a:effectLst/>
              <a:latin typeface="+mn-lt"/>
              <a:ea typeface="+mn-ea"/>
              <a:cs typeface="+mn-cs"/>
            </a:rPr>
            <a:t>これまで以上に</a:t>
          </a:r>
          <a:r>
            <a:rPr kumimoji="1" lang="ja-JP" altLang="ja-JP" sz="1100">
              <a:solidFill>
                <a:sysClr val="windowText" lastClr="000000"/>
              </a:solidFill>
              <a:effectLst/>
              <a:latin typeface="+mn-lt"/>
              <a:ea typeface="+mn-ea"/>
              <a:cs typeface="+mn-cs"/>
            </a:rPr>
            <a:t>元金償還</a:t>
          </a:r>
          <a:r>
            <a:rPr kumimoji="1" lang="ja-JP" altLang="en-US" sz="1100">
              <a:solidFill>
                <a:sysClr val="windowText" lastClr="000000"/>
              </a:solidFill>
              <a:effectLst/>
              <a:latin typeface="+mn-lt"/>
              <a:ea typeface="+mn-ea"/>
              <a:cs typeface="+mn-cs"/>
            </a:rPr>
            <a:t>額が増加する</a:t>
          </a:r>
          <a:r>
            <a:rPr kumimoji="1" lang="ja-JP" altLang="ja-JP" sz="1100">
              <a:solidFill>
                <a:sysClr val="windowText" lastClr="000000"/>
              </a:solidFill>
              <a:effectLst/>
              <a:latin typeface="+mn-lt"/>
              <a:ea typeface="+mn-ea"/>
              <a:cs typeface="+mn-cs"/>
            </a:rPr>
            <a:t>時期を迎え、実質公債比率が上昇すること</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なる。よって</a:t>
          </a:r>
          <a:r>
            <a:rPr kumimoji="1" lang="ja-JP" altLang="en-US" sz="1100">
              <a:solidFill>
                <a:sysClr val="windowText" lastClr="000000"/>
              </a:solidFill>
              <a:effectLst/>
              <a:latin typeface="+mn-lt"/>
              <a:ea typeface="+mn-ea"/>
              <a:cs typeface="+mn-cs"/>
            </a:rPr>
            <a:t>今後の</a:t>
          </a:r>
          <a:r>
            <a:rPr kumimoji="1" lang="ja-JP" altLang="ja-JP" sz="1100">
              <a:solidFill>
                <a:sysClr val="windowText" lastClr="000000"/>
              </a:solidFill>
              <a:effectLst/>
              <a:latin typeface="+mn-lt"/>
              <a:ea typeface="+mn-ea"/>
              <a:cs typeface="+mn-cs"/>
            </a:rPr>
            <a:t>起債を充当する事業については、補助金の</a:t>
          </a:r>
          <a:r>
            <a:rPr kumimoji="1" lang="ja-JP" altLang="en-US" sz="1100">
              <a:solidFill>
                <a:sysClr val="windowText" lastClr="000000"/>
              </a:solidFill>
              <a:effectLst/>
              <a:latin typeface="+mn-lt"/>
              <a:ea typeface="+mn-ea"/>
              <a:cs typeface="+mn-cs"/>
            </a:rPr>
            <a:t>活用</a:t>
          </a:r>
          <a:r>
            <a:rPr kumimoji="1" lang="ja-JP" altLang="ja-JP" sz="1100">
              <a:solidFill>
                <a:sysClr val="windowText" lastClr="000000"/>
              </a:solidFill>
              <a:effectLst/>
              <a:latin typeface="+mn-lt"/>
              <a:ea typeface="+mn-ea"/>
              <a:cs typeface="+mn-cs"/>
            </a:rPr>
            <a:t>、実施時期の調整</a:t>
          </a:r>
          <a:r>
            <a:rPr kumimoji="1" lang="ja-JP" altLang="en-US" sz="1100">
              <a:solidFill>
                <a:sysClr val="windowText" lastClr="000000"/>
              </a:solidFill>
              <a:effectLst/>
              <a:latin typeface="+mn-lt"/>
              <a:ea typeface="+mn-ea"/>
              <a:cs typeface="+mn-cs"/>
            </a:rPr>
            <a:t>等に</a:t>
          </a:r>
          <a:r>
            <a:rPr kumimoji="1" lang="ja-JP" altLang="ja-JP" sz="1100">
              <a:solidFill>
                <a:sysClr val="windowText" lastClr="000000"/>
              </a:solidFill>
              <a:effectLst/>
              <a:latin typeface="+mn-lt"/>
              <a:ea typeface="+mn-ea"/>
              <a:cs typeface="+mn-cs"/>
            </a:rPr>
            <a:t>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数値の抑制に努める。</a:t>
          </a:r>
          <a:endParaRPr lang="ja-JP" altLang="ja-JP">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27940</xdr:rowOff>
    </xdr:to>
    <xdr:cxnSp macro="">
      <xdr:nvCxnSpPr>
        <xdr:cNvPr id="374" name="直線コネクタ 373"/>
        <xdr:cNvCxnSpPr/>
      </xdr:nvCxnSpPr>
      <xdr:spPr>
        <a:xfrm>
          <a:off x="16179800" y="699304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5"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135044</xdr:rowOff>
    </xdr:to>
    <xdr:cxnSp macro="">
      <xdr:nvCxnSpPr>
        <xdr:cNvPr id="377" name="直線コネクタ 376"/>
        <xdr:cNvCxnSpPr/>
      </xdr:nvCxnSpPr>
      <xdr:spPr>
        <a:xfrm>
          <a:off x="15290800" y="69608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79" name="テキスト ボックス 378"/>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102870</xdr:rowOff>
    </xdr:to>
    <xdr:cxnSp macro="">
      <xdr:nvCxnSpPr>
        <xdr:cNvPr id="380" name="直線コネクタ 379"/>
        <xdr:cNvCxnSpPr/>
      </xdr:nvCxnSpPr>
      <xdr:spPr>
        <a:xfrm>
          <a:off x="14401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2" name="テキスト ボックス 381"/>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54610</xdr:rowOff>
    </xdr:to>
    <xdr:cxnSp macro="">
      <xdr:nvCxnSpPr>
        <xdr:cNvPr id="383" name="直線コネクタ 382"/>
        <xdr:cNvCxnSpPr/>
      </xdr:nvCxnSpPr>
      <xdr:spPr>
        <a:xfrm>
          <a:off x="13512800" y="687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5" name="テキスト ボックス 38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7" name="テキスト ボックス 386"/>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3" name="楕円 392"/>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394" name="公債費負担の状況該当値テキスト"/>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395" name="楕円 394"/>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396" name="テキスト ボックス 395"/>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397" name="楕円 396"/>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8" name="テキスト ボックス 397"/>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399" name="楕円 398"/>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0" name="テキスト ボックス 399"/>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01" name="楕円 400"/>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02" name="テキスト ボックス 401"/>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主に</a:t>
          </a:r>
          <a:r>
            <a:rPr kumimoji="1" lang="ja-JP" altLang="ja-JP" sz="1100">
              <a:solidFill>
                <a:sysClr val="windowText" lastClr="000000"/>
              </a:solidFill>
              <a:effectLst/>
              <a:latin typeface="+mn-lt"/>
              <a:ea typeface="+mn-ea"/>
              <a:cs typeface="+mn-cs"/>
            </a:rPr>
            <a:t>過疎対策事業債を財源に</a:t>
          </a:r>
          <a:r>
            <a:rPr kumimoji="1" lang="ja-JP" altLang="en-US" sz="1100">
              <a:solidFill>
                <a:sysClr val="windowText" lastClr="000000"/>
              </a:solidFill>
              <a:effectLst/>
              <a:latin typeface="+mn-lt"/>
              <a:ea typeface="+mn-ea"/>
              <a:cs typeface="+mn-cs"/>
            </a:rPr>
            <a:t>した投資的</a:t>
          </a:r>
          <a:r>
            <a:rPr kumimoji="1" lang="ja-JP" altLang="ja-JP" sz="1100">
              <a:solidFill>
                <a:sysClr val="windowText" lastClr="000000"/>
              </a:solidFill>
              <a:effectLst/>
              <a:latin typeface="+mn-lt"/>
              <a:ea typeface="+mn-ea"/>
              <a:cs typeface="+mn-cs"/>
            </a:rPr>
            <a:t>事業</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実施</a:t>
          </a:r>
          <a:r>
            <a:rPr kumimoji="1" lang="ja-JP" altLang="en-US" sz="1100">
              <a:solidFill>
                <a:sysClr val="windowText" lastClr="000000"/>
              </a:solidFill>
              <a:effectLst/>
              <a:latin typeface="+mn-lt"/>
              <a:ea typeface="+mn-ea"/>
              <a:cs typeface="+mn-cs"/>
            </a:rPr>
            <a:t>等により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さらに指標が上昇した。</a:t>
          </a:r>
          <a:r>
            <a:rPr kumimoji="1" lang="ja-JP" altLang="ja-JP" sz="1100">
              <a:solidFill>
                <a:sysClr val="windowText" lastClr="000000"/>
              </a:solidFill>
              <a:effectLst/>
              <a:latin typeface="+mn-lt"/>
              <a:ea typeface="+mn-ea"/>
              <a:cs typeface="+mn-cs"/>
            </a:rPr>
            <a:t>償還額の増加に伴い</a:t>
          </a:r>
          <a:r>
            <a:rPr kumimoji="1" lang="ja-JP" altLang="en-US" sz="1100">
              <a:solidFill>
                <a:sysClr val="windowText" lastClr="000000"/>
              </a:solidFill>
              <a:effectLst/>
              <a:latin typeface="+mn-lt"/>
              <a:ea typeface="+mn-ea"/>
              <a:cs typeface="+mn-cs"/>
            </a:rPr>
            <a:t>、少なくとも令和９年度までは</a:t>
          </a:r>
          <a:r>
            <a:rPr kumimoji="1" lang="ja-JP" altLang="ja-JP" sz="1100">
              <a:solidFill>
                <a:sysClr val="windowText" lastClr="000000"/>
              </a:solidFill>
              <a:effectLst/>
              <a:latin typeface="+mn-lt"/>
              <a:ea typeface="+mn-ea"/>
              <a:cs typeface="+mn-cs"/>
            </a:rPr>
            <a:t>上昇が続く見込みである。将来</a:t>
          </a:r>
          <a:r>
            <a:rPr kumimoji="1" lang="ja-JP" altLang="en-US" sz="1100">
              <a:solidFill>
                <a:sysClr val="windowText" lastClr="000000"/>
              </a:solidFill>
              <a:effectLst/>
              <a:latin typeface="+mn-lt"/>
              <a:ea typeface="+mn-ea"/>
              <a:cs typeface="+mn-cs"/>
            </a:rPr>
            <a:t>の償還額</a:t>
          </a:r>
          <a:r>
            <a:rPr kumimoji="1" lang="ja-JP" altLang="ja-JP" sz="1100">
              <a:solidFill>
                <a:sysClr val="windowText" lastClr="000000"/>
              </a:solidFill>
              <a:effectLst/>
              <a:latin typeface="+mn-lt"/>
              <a:ea typeface="+mn-ea"/>
              <a:cs typeface="+mn-cs"/>
            </a:rPr>
            <a:t>を適正に把握し、後世の負担を軽減するよう財源措置のない地方債の発行</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抑制していく。また、新規事業の</a:t>
          </a:r>
          <a:r>
            <a:rPr kumimoji="1" lang="ja-JP" altLang="en-US" sz="1100">
              <a:solidFill>
                <a:sysClr val="windowText" lastClr="000000"/>
              </a:solidFill>
              <a:effectLst/>
              <a:latin typeface="+mn-lt"/>
              <a:ea typeface="+mn-ea"/>
              <a:cs typeface="+mn-cs"/>
            </a:rPr>
            <a:t>内容ついては</a:t>
          </a:r>
          <a:r>
            <a:rPr kumimoji="1" lang="ja-JP" altLang="ja-JP" sz="1100">
              <a:solidFill>
                <a:sysClr val="windowText" lastClr="000000"/>
              </a:solidFill>
              <a:effectLst/>
              <a:latin typeface="+mn-lt"/>
              <a:ea typeface="+mn-ea"/>
              <a:cs typeface="+mn-cs"/>
            </a:rPr>
            <a:t>精査を行</a:t>
          </a:r>
          <a:r>
            <a:rPr kumimoji="1" lang="ja-JP" altLang="en-US" sz="1100">
              <a:solidFill>
                <a:sysClr val="windowText" lastClr="000000"/>
              </a:solidFill>
              <a:effectLst/>
              <a:latin typeface="+mn-lt"/>
              <a:ea typeface="+mn-ea"/>
              <a:cs typeface="+mn-cs"/>
            </a:rPr>
            <a:t>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実施時期を見極め、</a:t>
          </a:r>
          <a:r>
            <a:rPr kumimoji="1" lang="ja-JP" altLang="ja-JP" sz="1100">
              <a:solidFill>
                <a:sysClr val="windowText" lastClr="000000"/>
              </a:solidFill>
              <a:effectLst/>
              <a:latin typeface="+mn-lt"/>
              <a:ea typeface="+mn-ea"/>
              <a:cs typeface="+mn-cs"/>
            </a:rPr>
            <a:t>財政の健全</a:t>
          </a:r>
          <a:r>
            <a:rPr kumimoji="1" lang="ja-JP" altLang="en-US" sz="1100">
              <a:solidFill>
                <a:sysClr val="windowText" lastClr="000000"/>
              </a:solidFill>
              <a:effectLst/>
              <a:latin typeface="+mn-lt"/>
              <a:ea typeface="+mn-ea"/>
              <a:cs typeface="+mn-cs"/>
            </a:rPr>
            <a:t>性を保つ</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152491</xdr:rowOff>
    </xdr:from>
    <xdr:to>
      <xdr:col>81</xdr:col>
      <xdr:colOff>44450</xdr:colOff>
      <xdr:row>15</xdr:row>
      <xdr:rowOff>37919</xdr:rowOff>
    </xdr:to>
    <xdr:cxnSp macro="">
      <xdr:nvCxnSpPr>
        <xdr:cNvPr id="438" name="直線コネクタ 437"/>
        <xdr:cNvCxnSpPr/>
      </xdr:nvCxnSpPr>
      <xdr:spPr>
        <a:xfrm>
          <a:off x="16179800" y="2552791"/>
          <a:ext cx="8382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89535</xdr:rowOff>
    </xdr:from>
    <xdr:to>
      <xdr:col>77</xdr:col>
      <xdr:colOff>44450</xdr:colOff>
      <xdr:row>14</xdr:row>
      <xdr:rowOff>152491</xdr:rowOff>
    </xdr:to>
    <xdr:cxnSp macro="">
      <xdr:nvCxnSpPr>
        <xdr:cNvPr id="441" name="直線コネクタ 440"/>
        <xdr:cNvCxnSpPr/>
      </xdr:nvCxnSpPr>
      <xdr:spPr>
        <a:xfrm>
          <a:off x="15290800" y="2318385"/>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158569</xdr:rowOff>
    </xdr:from>
    <xdr:to>
      <xdr:col>81</xdr:col>
      <xdr:colOff>95250</xdr:colOff>
      <xdr:row>15</xdr:row>
      <xdr:rowOff>88719</xdr:rowOff>
    </xdr:to>
    <xdr:sp macro="" textlink="">
      <xdr:nvSpPr>
        <xdr:cNvPr id="455" name="楕円 454"/>
        <xdr:cNvSpPr/>
      </xdr:nvSpPr>
      <xdr:spPr>
        <a:xfrm>
          <a:off x="16967200" y="25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130646</xdr:rowOff>
    </xdr:from>
    <xdr:ext cx="762000" cy="259045"/>
    <xdr:sp macro="" textlink="">
      <xdr:nvSpPr>
        <xdr:cNvPr id="456" name="将来負担の状況該当値テキスト"/>
        <xdr:cNvSpPr txBox="1"/>
      </xdr:nvSpPr>
      <xdr:spPr>
        <a:xfrm>
          <a:off x="17106900" y="253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101691</xdr:rowOff>
    </xdr:from>
    <xdr:to>
      <xdr:col>77</xdr:col>
      <xdr:colOff>95250</xdr:colOff>
      <xdr:row>15</xdr:row>
      <xdr:rowOff>31841</xdr:rowOff>
    </xdr:to>
    <xdr:sp macro="" textlink="">
      <xdr:nvSpPr>
        <xdr:cNvPr id="457" name="楕円 456"/>
        <xdr:cNvSpPr/>
      </xdr:nvSpPr>
      <xdr:spPr>
        <a:xfrm>
          <a:off x="16129000" y="25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16618</xdr:rowOff>
    </xdr:from>
    <xdr:ext cx="736600" cy="259045"/>
    <xdr:sp macro="" textlink="">
      <xdr:nvSpPr>
        <xdr:cNvPr id="458" name="テキスト ボックス 457"/>
        <xdr:cNvSpPr txBox="1"/>
      </xdr:nvSpPr>
      <xdr:spPr>
        <a:xfrm>
          <a:off x="15798800" y="2588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38735</xdr:rowOff>
    </xdr:from>
    <xdr:to>
      <xdr:col>73</xdr:col>
      <xdr:colOff>44450</xdr:colOff>
      <xdr:row>13</xdr:row>
      <xdr:rowOff>140335</xdr:rowOff>
    </xdr:to>
    <xdr:sp macro="" textlink="">
      <xdr:nvSpPr>
        <xdr:cNvPr id="459" name="楕円 458"/>
        <xdr:cNvSpPr/>
      </xdr:nvSpPr>
      <xdr:spPr>
        <a:xfrm>
          <a:off x="15240000" y="22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125112</xdr:rowOff>
    </xdr:from>
    <xdr:ext cx="762000" cy="259045"/>
    <xdr:sp macro="" textlink="">
      <xdr:nvSpPr>
        <xdr:cNvPr id="460" name="テキスト ボックス 459"/>
        <xdr:cNvSpPr txBox="1"/>
      </xdr:nvSpPr>
      <xdr:spPr>
        <a:xfrm>
          <a:off x="14909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124239</xdr:colOff>
      <xdr:row>26</xdr:row>
      <xdr:rowOff>49696</xdr:rowOff>
    </xdr:from>
    <xdr:ext cx="9099176" cy="425758"/>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45435" y="45720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2,939
2,930
5.81
3,645,955
3,514,795
131,085
1,656,582
4,739,955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特別職の給与改定、会計年度任用職員制度の導入などにより</a:t>
          </a:r>
          <a:r>
            <a:rPr kumimoji="1" lang="ja-JP" altLang="en-US" sz="1100">
              <a:solidFill>
                <a:sysClr val="windowText" lastClr="000000"/>
              </a:solidFill>
              <a:effectLst/>
              <a:latin typeface="+mn-lt"/>
              <a:ea typeface="+mn-ea"/>
              <a:cs typeface="+mn-cs"/>
            </a:rPr>
            <a:t>令和２年度は経常的な</a:t>
          </a:r>
          <a:r>
            <a:rPr kumimoji="1" lang="ja-JP" altLang="ja-JP" sz="1100">
              <a:solidFill>
                <a:sysClr val="windowText" lastClr="000000"/>
              </a:solidFill>
              <a:effectLst/>
              <a:latin typeface="+mn-lt"/>
              <a:ea typeface="+mn-ea"/>
              <a:cs typeface="+mn-cs"/>
            </a:rPr>
            <a:t>人件費が増加</a:t>
          </a:r>
          <a:r>
            <a:rPr kumimoji="1" lang="ja-JP" altLang="en-US" sz="1100">
              <a:solidFill>
                <a:sysClr val="windowText" lastClr="000000"/>
              </a:solidFill>
              <a:effectLst/>
              <a:latin typeface="+mn-lt"/>
              <a:ea typeface="+mn-ea"/>
              <a:cs typeface="+mn-cs"/>
            </a:rPr>
            <a:t>したが、令和３年度は前年度の管理職の退職の影響により再び比率が低下した。</a:t>
          </a:r>
          <a:r>
            <a:rPr kumimoji="1" lang="ja-JP" altLang="ja-JP" sz="1100">
              <a:solidFill>
                <a:sysClr val="windowText" lastClr="000000"/>
              </a:solidFill>
              <a:effectLst/>
              <a:latin typeface="+mn-lt"/>
              <a:ea typeface="+mn-ea"/>
              <a:cs typeface="+mn-cs"/>
            </a:rPr>
            <a:t>これまで特別職の給料削減及び期末手当廃止、町議会議員期末手当</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廃止等</a:t>
          </a:r>
          <a:r>
            <a:rPr kumimoji="1" lang="ja-JP" altLang="en-US" sz="1100">
              <a:solidFill>
                <a:sysClr val="windowText" lastClr="000000"/>
              </a:solidFill>
              <a:effectLst/>
              <a:latin typeface="+mn-lt"/>
              <a:ea typeface="+mn-ea"/>
              <a:cs typeface="+mn-cs"/>
            </a:rPr>
            <a:t>により人件費の抑制に努めてきた</a:t>
          </a:r>
          <a:r>
            <a:rPr kumimoji="1" lang="ja-JP" altLang="ja-JP" sz="1100">
              <a:solidFill>
                <a:sysClr val="windowText" lastClr="000000"/>
              </a:solidFill>
              <a:effectLst/>
              <a:latin typeface="+mn-lt"/>
              <a:ea typeface="+mn-ea"/>
              <a:cs typeface="+mn-cs"/>
            </a:rPr>
            <a:t>が、支給を再開</a:t>
          </a:r>
          <a:r>
            <a:rPr kumimoji="1" lang="ja-JP" altLang="en-US" sz="1100">
              <a:solidFill>
                <a:sysClr val="windowText" lastClr="000000"/>
              </a:solidFill>
              <a:effectLst/>
              <a:latin typeface="+mn-lt"/>
              <a:ea typeface="+mn-ea"/>
              <a:cs typeface="+mn-cs"/>
            </a:rPr>
            <a:t>した。また、人員の補充が必要であるため</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は上昇</a:t>
          </a:r>
          <a:r>
            <a:rPr kumimoji="1" lang="ja-JP" altLang="ja-JP" sz="1100">
              <a:solidFill>
                <a:sysClr val="windowText" lastClr="000000"/>
              </a:solidFill>
              <a:effectLst/>
              <a:latin typeface="+mn-lt"/>
              <a:ea typeface="+mn-ea"/>
              <a:cs typeface="+mn-cs"/>
            </a:rPr>
            <a:t>する見込みである。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130810</xdr:rowOff>
    </xdr:to>
    <xdr:cxnSp macro="">
      <xdr:nvCxnSpPr>
        <xdr:cNvPr id="66" name="直線コネクタ 65"/>
        <xdr:cNvCxnSpPr/>
      </xdr:nvCxnSpPr>
      <xdr:spPr>
        <a:xfrm flipV="1">
          <a:off x="3987800" y="648208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130810</xdr:rowOff>
    </xdr:to>
    <xdr:cxnSp macro="">
      <xdr:nvCxnSpPr>
        <xdr:cNvPr id="69" name="直線コネクタ 68"/>
        <xdr:cNvCxnSpPr/>
      </xdr:nvCxnSpPr>
      <xdr:spPr>
        <a:xfrm>
          <a:off x="3098800" y="647446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130810</xdr:rowOff>
    </xdr:to>
    <xdr:cxnSp macro="">
      <xdr:nvCxnSpPr>
        <xdr:cNvPr id="72" name="直線コネクタ 71"/>
        <xdr:cNvCxnSpPr/>
      </xdr:nvCxnSpPr>
      <xdr:spPr>
        <a:xfrm>
          <a:off x="2209800" y="645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58420</xdr:rowOff>
    </xdr:from>
    <xdr:to>
      <xdr:col>11</xdr:col>
      <xdr:colOff>9525</xdr:colOff>
      <xdr:row>37</xdr:row>
      <xdr:rowOff>107950</xdr:rowOff>
    </xdr:to>
    <xdr:cxnSp macro="">
      <xdr:nvCxnSpPr>
        <xdr:cNvPr id="75" name="直線コネクタ 74"/>
        <xdr:cNvCxnSpPr/>
      </xdr:nvCxnSpPr>
      <xdr:spPr>
        <a:xfrm>
          <a:off x="1320800" y="6402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80010</xdr:rowOff>
    </xdr:from>
    <xdr:to>
      <xdr:col>20</xdr:col>
      <xdr:colOff>38100</xdr:colOff>
      <xdr:row>39</xdr:row>
      <xdr:rowOff>10160</xdr:rowOff>
    </xdr:to>
    <xdr:sp macro="" textlink="">
      <xdr:nvSpPr>
        <xdr:cNvPr id="87" name="楕円 86"/>
        <xdr:cNvSpPr/>
      </xdr:nvSpPr>
      <xdr:spPr>
        <a:xfrm>
          <a:off x="39370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166387</xdr:rowOff>
    </xdr:from>
    <xdr:ext cx="736600" cy="259045"/>
    <xdr:sp macro="" textlink="">
      <xdr:nvSpPr>
        <xdr:cNvPr id="88" name="テキスト ボックス 87"/>
        <xdr:cNvSpPr txBox="1"/>
      </xdr:nvSpPr>
      <xdr:spPr>
        <a:xfrm>
          <a:off x="3606800" y="668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7620</xdr:rowOff>
    </xdr:from>
    <xdr:to>
      <xdr:col>6</xdr:col>
      <xdr:colOff>171450</xdr:colOff>
      <xdr:row>37</xdr:row>
      <xdr:rowOff>109220</xdr:rowOff>
    </xdr:to>
    <xdr:sp macro="" textlink="">
      <xdr:nvSpPr>
        <xdr:cNvPr id="93" name="楕円 92"/>
        <xdr:cNvSpPr/>
      </xdr:nvSpPr>
      <xdr:spPr>
        <a:xfrm>
          <a:off x="1270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93997</xdr:rowOff>
    </xdr:from>
    <xdr:ext cx="762000" cy="259045"/>
    <xdr:sp macro="" textlink="">
      <xdr:nvSpPr>
        <xdr:cNvPr id="94" name="テキスト ボックス 93"/>
        <xdr:cNvSpPr txBox="1"/>
      </xdr:nvSpPr>
      <xdr:spPr>
        <a:xfrm>
          <a:off x="93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主な物件費は、町内じゅんかんバスの運行経費、</a:t>
          </a:r>
          <a:r>
            <a:rPr kumimoji="1" lang="ja-JP" altLang="en-US" sz="1100">
              <a:solidFill>
                <a:sysClr val="windowText" lastClr="000000"/>
              </a:solidFill>
              <a:effectLst/>
              <a:latin typeface="+mn-lt"/>
              <a:ea typeface="+mn-ea"/>
              <a:cs typeface="+mn-cs"/>
            </a:rPr>
            <a:t>電子計算関連</a:t>
          </a:r>
          <a:r>
            <a:rPr kumimoji="1" lang="ja-JP" altLang="ja-JP" sz="1100">
              <a:solidFill>
                <a:sysClr val="windowText" lastClr="000000"/>
              </a:solidFill>
              <a:effectLst/>
              <a:latin typeface="+mn-lt"/>
              <a:ea typeface="+mn-ea"/>
              <a:cs typeface="+mn-cs"/>
            </a:rPr>
            <a:t>経費、施設の管理経費等</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ある。</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は消費税の増額や、学校給食の無償化により物件費が増加したが、令和２年度は会計年度任用職員制度を導入したため、賃金が報酬として計上される等して物件費が減少し</a:t>
          </a:r>
          <a:r>
            <a:rPr kumimoji="1" lang="ja-JP" altLang="en-US" sz="1100">
              <a:solidFill>
                <a:sysClr val="windowText" lastClr="000000"/>
              </a:solidFill>
              <a:effectLst/>
              <a:latin typeface="+mn-lt"/>
              <a:ea typeface="+mn-ea"/>
              <a:cs typeface="+mn-cs"/>
            </a:rPr>
            <a:t>、令和３年度も目立った変化はなかった</a:t>
          </a:r>
          <a:r>
            <a:rPr kumimoji="1" lang="ja-JP" altLang="ja-JP" sz="1100">
              <a:solidFill>
                <a:sysClr val="windowText" lastClr="000000"/>
              </a:solidFill>
              <a:effectLst/>
              <a:latin typeface="+mn-lt"/>
              <a:ea typeface="+mn-ea"/>
              <a:cs typeface="+mn-cs"/>
            </a:rPr>
            <a:t>。類似団体と比べて、従来は人員のうち賃金支弁者の割合が大きかったが、</a:t>
          </a:r>
          <a:r>
            <a:rPr kumimoji="1" lang="ja-JP" altLang="en-US" sz="1100">
              <a:solidFill>
                <a:sysClr val="windowText" lastClr="000000"/>
              </a:solidFill>
              <a:effectLst/>
              <a:latin typeface="+mn-lt"/>
              <a:ea typeface="+mn-ea"/>
              <a:cs typeface="+mn-cs"/>
            </a:rPr>
            <a:t>令和２年度に</a:t>
          </a:r>
          <a:r>
            <a:rPr kumimoji="1" lang="ja-JP" altLang="ja-JP" sz="1100">
              <a:solidFill>
                <a:sysClr val="windowText" lastClr="000000"/>
              </a:solidFill>
              <a:effectLst/>
              <a:latin typeface="+mn-lt"/>
              <a:ea typeface="+mn-ea"/>
              <a:cs typeface="+mn-cs"/>
            </a:rPr>
            <a:t>解消され差が</a:t>
          </a:r>
          <a:r>
            <a:rPr kumimoji="1" lang="ja-JP" altLang="en-US" sz="1100">
              <a:solidFill>
                <a:sysClr val="windowText" lastClr="000000"/>
              </a:solidFill>
              <a:effectLst/>
              <a:latin typeface="+mn-lt"/>
              <a:ea typeface="+mn-ea"/>
              <a:cs typeface="+mn-cs"/>
            </a:rPr>
            <a:t>縮小している</a:t>
          </a:r>
          <a:r>
            <a:rPr kumimoji="1" lang="ja-JP" altLang="ja-JP" sz="1100">
              <a:solidFill>
                <a:sysClr val="windowText" lastClr="000000"/>
              </a:solidFill>
              <a:effectLst/>
              <a:latin typeface="+mn-lt"/>
              <a:ea typeface="+mn-ea"/>
              <a:cs typeface="+mn-cs"/>
            </a:rPr>
            <a:t>。物件費については、日々の行政運営を行うなかで</a:t>
          </a:r>
          <a:r>
            <a:rPr kumimoji="1" lang="ja-JP" altLang="en-US" sz="1100">
              <a:solidFill>
                <a:sysClr val="windowText" lastClr="000000"/>
              </a:solidFill>
              <a:effectLst/>
              <a:latin typeface="+mn-lt"/>
              <a:ea typeface="+mn-ea"/>
              <a:cs typeface="+mn-cs"/>
            </a:rPr>
            <a:t>経費の</a:t>
          </a:r>
          <a:r>
            <a:rPr kumimoji="1" lang="ja-JP" altLang="ja-JP" sz="1100">
              <a:solidFill>
                <a:sysClr val="windowText" lastClr="000000"/>
              </a:solidFill>
              <a:effectLst/>
              <a:latin typeface="+mn-lt"/>
              <a:ea typeface="+mn-ea"/>
              <a:cs typeface="+mn-cs"/>
            </a:rPr>
            <a:t>点検を行い、歳出削減に努める。</a:t>
          </a:r>
          <a:endParaRPr lang="ja-JP" altLang="ja-JP">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30988</xdr:rowOff>
    </xdr:to>
    <xdr:cxnSp macro="">
      <xdr:nvCxnSpPr>
        <xdr:cNvPr id="124" name="直線コネクタ 123"/>
        <xdr:cNvCxnSpPr/>
      </xdr:nvCxnSpPr>
      <xdr:spPr>
        <a:xfrm flipV="1">
          <a:off x="15671800" y="30988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30988</xdr:rowOff>
    </xdr:from>
    <xdr:to>
      <xdr:col>78</xdr:col>
      <xdr:colOff>69850</xdr:colOff>
      <xdr:row>19</xdr:row>
      <xdr:rowOff>88138</xdr:rowOff>
    </xdr:to>
    <xdr:cxnSp macro="">
      <xdr:nvCxnSpPr>
        <xdr:cNvPr id="127" name="直線コネクタ 126"/>
        <xdr:cNvCxnSpPr/>
      </xdr:nvCxnSpPr>
      <xdr:spPr>
        <a:xfrm flipV="1">
          <a:off x="14782800" y="311708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168148</xdr:rowOff>
    </xdr:from>
    <xdr:to>
      <xdr:col>73</xdr:col>
      <xdr:colOff>180975</xdr:colOff>
      <xdr:row>19</xdr:row>
      <xdr:rowOff>88138</xdr:rowOff>
    </xdr:to>
    <xdr:cxnSp macro="">
      <xdr:nvCxnSpPr>
        <xdr:cNvPr id="130" name="直線コネクタ 129"/>
        <xdr:cNvCxnSpPr/>
      </xdr:nvCxnSpPr>
      <xdr:spPr>
        <a:xfrm>
          <a:off x="13893800" y="32542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108712</xdr:rowOff>
    </xdr:from>
    <xdr:to>
      <xdr:col>69</xdr:col>
      <xdr:colOff>92075</xdr:colOff>
      <xdr:row>18</xdr:row>
      <xdr:rowOff>168148</xdr:rowOff>
    </xdr:to>
    <xdr:cxnSp macro="">
      <xdr:nvCxnSpPr>
        <xdr:cNvPr id="133" name="直線コネクタ 132"/>
        <xdr:cNvCxnSpPr/>
      </xdr:nvCxnSpPr>
      <xdr:spPr>
        <a:xfrm>
          <a:off x="13004800" y="31948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3" name="楕円 142"/>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4"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151638</xdr:rowOff>
    </xdr:from>
    <xdr:to>
      <xdr:col>78</xdr:col>
      <xdr:colOff>120650</xdr:colOff>
      <xdr:row>18</xdr:row>
      <xdr:rowOff>81788</xdr:rowOff>
    </xdr:to>
    <xdr:sp macro="" textlink="">
      <xdr:nvSpPr>
        <xdr:cNvPr id="145" name="楕円 144"/>
        <xdr:cNvSpPr/>
      </xdr:nvSpPr>
      <xdr:spPr>
        <a:xfrm>
          <a:off x="15621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66565</xdr:rowOff>
    </xdr:from>
    <xdr:ext cx="736600" cy="259045"/>
    <xdr:sp macro="" textlink="">
      <xdr:nvSpPr>
        <xdr:cNvPr id="146" name="テキスト ボックス 145"/>
        <xdr:cNvSpPr txBox="1"/>
      </xdr:nvSpPr>
      <xdr:spPr>
        <a:xfrm>
          <a:off x="15290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37338</xdr:rowOff>
    </xdr:from>
    <xdr:to>
      <xdr:col>74</xdr:col>
      <xdr:colOff>31750</xdr:colOff>
      <xdr:row>19</xdr:row>
      <xdr:rowOff>138938</xdr:rowOff>
    </xdr:to>
    <xdr:sp macro="" textlink="">
      <xdr:nvSpPr>
        <xdr:cNvPr id="147" name="楕円 146"/>
        <xdr:cNvSpPr/>
      </xdr:nvSpPr>
      <xdr:spPr>
        <a:xfrm>
          <a:off x="14732000" y="32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123715</xdr:rowOff>
    </xdr:from>
    <xdr:ext cx="762000" cy="259045"/>
    <xdr:sp macro="" textlink="">
      <xdr:nvSpPr>
        <xdr:cNvPr id="148" name="テキスト ボックス 147"/>
        <xdr:cNvSpPr txBox="1"/>
      </xdr:nvSpPr>
      <xdr:spPr>
        <a:xfrm>
          <a:off x="14401800" y="338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117348</xdr:rowOff>
    </xdr:from>
    <xdr:to>
      <xdr:col>69</xdr:col>
      <xdr:colOff>142875</xdr:colOff>
      <xdr:row>19</xdr:row>
      <xdr:rowOff>47498</xdr:rowOff>
    </xdr:to>
    <xdr:sp macro="" textlink="">
      <xdr:nvSpPr>
        <xdr:cNvPr id="149" name="楕円 148"/>
        <xdr:cNvSpPr/>
      </xdr:nvSpPr>
      <xdr:spPr>
        <a:xfrm>
          <a:off x="138430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32275</xdr:rowOff>
    </xdr:from>
    <xdr:ext cx="762000" cy="259045"/>
    <xdr:sp macro="" textlink="">
      <xdr:nvSpPr>
        <xdr:cNvPr id="150" name="テキスト ボックス 149"/>
        <xdr:cNvSpPr txBox="1"/>
      </xdr:nvSpPr>
      <xdr:spPr>
        <a:xfrm>
          <a:off x="13512800" y="32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57912</xdr:rowOff>
    </xdr:from>
    <xdr:to>
      <xdr:col>65</xdr:col>
      <xdr:colOff>53975</xdr:colOff>
      <xdr:row>18</xdr:row>
      <xdr:rowOff>159512</xdr:rowOff>
    </xdr:to>
    <xdr:sp macro="" textlink="">
      <xdr:nvSpPr>
        <xdr:cNvPr id="151" name="楕円 150"/>
        <xdr:cNvSpPr/>
      </xdr:nvSpPr>
      <xdr:spPr>
        <a:xfrm>
          <a:off x="12954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144289</xdr:rowOff>
    </xdr:from>
    <xdr:ext cx="762000" cy="259045"/>
    <xdr:sp macro="" textlink="">
      <xdr:nvSpPr>
        <xdr:cNvPr id="152" name="テキスト ボックス 151"/>
        <xdr:cNvSpPr txBox="1"/>
      </xdr:nvSpPr>
      <xdr:spPr>
        <a:xfrm>
          <a:off x="12623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年度も引き続き</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就学児医療費助成事業を町単独で実施する等しながら</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一方で、</a:t>
          </a:r>
          <a:r>
            <a:rPr kumimoji="1" lang="ja-JP" altLang="ja-JP" sz="1100">
              <a:solidFill>
                <a:sysClr val="windowText" lastClr="000000"/>
              </a:solidFill>
              <a:effectLst/>
              <a:latin typeface="+mn-lt"/>
              <a:ea typeface="+mn-ea"/>
              <a:cs typeface="+mn-cs"/>
            </a:rPr>
            <a:t>前年度より障害福祉サービス</a:t>
          </a:r>
          <a:r>
            <a:rPr kumimoji="1" lang="ja-JP" altLang="en-US" sz="1100">
              <a:solidFill>
                <a:sysClr val="windowText" lastClr="000000"/>
              </a:solidFill>
              <a:effectLst/>
              <a:latin typeface="+mn-lt"/>
              <a:ea typeface="+mn-ea"/>
              <a:cs typeface="+mn-cs"/>
            </a:rPr>
            <a:t>費、老人福祉施設入所措置費、</a:t>
          </a:r>
          <a:r>
            <a:rPr kumimoji="1" lang="ja-JP" altLang="ja-JP" sz="1100">
              <a:solidFill>
                <a:sysClr val="windowText" lastClr="000000"/>
              </a:solidFill>
              <a:effectLst/>
              <a:latin typeface="+mn-lt"/>
              <a:ea typeface="+mn-ea"/>
              <a:cs typeface="+mn-cs"/>
            </a:rPr>
            <a:t>児童手当が減少</a:t>
          </a:r>
          <a:r>
            <a:rPr kumimoji="1" lang="ja-JP" altLang="en-US" sz="1100">
              <a:solidFill>
                <a:sysClr val="windowText" lastClr="000000"/>
              </a:solidFill>
              <a:effectLst/>
              <a:latin typeface="+mn-lt"/>
              <a:ea typeface="+mn-ea"/>
              <a:cs typeface="+mn-cs"/>
            </a:rPr>
            <a:t>した</a:t>
          </a:r>
          <a:r>
            <a:rPr kumimoji="1" lang="ja-JP" altLang="ja-JP" sz="1100">
              <a:solidFill>
                <a:sysClr val="windowText" lastClr="000000"/>
              </a:solidFill>
              <a:effectLst/>
              <a:latin typeface="+mn-lt"/>
              <a:ea typeface="+mn-ea"/>
              <a:cs typeface="+mn-cs"/>
            </a:rPr>
            <a:t>。扶助費を占める事業の構成は、障害福祉サービス費等、児童手当及び老人福祉施設入所措置費が主なものである。高齢者人口の増加等により今後</a:t>
          </a:r>
          <a:r>
            <a:rPr kumimoji="1" lang="ja-JP" altLang="en-US" sz="1100">
              <a:solidFill>
                <a:sysClr val="windowText" lastClr="000000"/>
              </a:solidFill>
              <a:effectLst/>
              <a:latin typeface="+mn-lt"/>
              <a:ea typeface="+mn-ea"/>
              <a:cs typeface="+mn-cs"/>
            </a:rPr>
            <a:t>の扶助費は増加する見込みである。</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31750</xdr:rowOff>
    </xdr:to>
    <xdr:cxnSp macro="">
      <xdr:nvCxnSpPr>
        <xdr:cNvPr id="184" name="直線コネクタ 183"/>
        <xdr:cNvCxnSpPr/>
      </xdr:nvCxnSpPr>
      <xdr:spPr>
        <a:xfrm flipV="1">
          <a:off x="3987800" y="9690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107950</xdr:rowOff>
    </xdr:to>
    <xdr:cxnSp macro="">
      <xdr:nvCxnSpPr>
        <xdr:cNvPr id="187" name="直線コネクタ 186"/>
        <xdr:cNvCxnSpPr/>
      </xdr:nvCxnSpPr>
      <xdr:spPr>
        <a:xfrm flipV="1">
          <a:off x="3098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127000</xdr:rowOff>
    </xdr:to>
    <xdr:cxnSp macro="">
      <xdr:nvCxnSpPr>
        <xdr:cNvPr id="190" name="直線コネクタ 189"/>
        <xdr:cNvCxnSpPr/>
      </xdr:nvCxnSpPr>
      <xdr:spPr>
        <a:xfrm flipV="1">
          <a:off x="2209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127000</xdr:rowOff>
    </xdr:to>
    <xdr:cxnSp macro="">
      <xdr:nvCxnSpPr>
        <xdr:cNvPr id="193" name="直線コネクタ 192"/>
        <xdr:cNvCxnSpPr/>
      </xdr:nvCxnSpPr>
      <xdr:spPr>
        <a:xfrm>
          <a:off x="1320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3" name="楕円 202"/>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4"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5" name="楕円 204"/>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6" name="テキスト ボックス 205"/>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7" name="楕円 206"/>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08" name="テキスト ボックス 20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09" name="楕円 208"/>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0" name="テキスト ボックス 209"/>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1" name="楕円 210"/>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2" name="テキスト ボックス 211"/>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令和２年度は、後期高齢者医療保険事業、介護保険事業への繰出金が増加し</a:t>
          </a:r>
          <a:r>
            <a:rPr kumimoji="1" lang="ja-JP" altLang="en-US" sz="1100">
              <a:solidFill>
                <a:sysClr val="windowText" lastClr="000000"/>
              </a:solidFill>
              <a:effectLst/>
              <a:latin typeface="+mn-lt"/>
              <a:ea typeface="+mn-ea"/>
              <a:cs typeface="+mn-cs"/>
            </a:rPr>
            <a:t>たが</a:t>
          </a:r>
          <a:r>
            <a:rPr kumimoji="1" lang="ja-JP" altLang="ja-JP" sz="1100">
              <a:solidFill>
                <a:sysClr val="windowText" lastClr="000000"/>
              </a:solidFill>
              <a:effectLst/>
              <a:latin typeface="+mn-lt"/>
              <a:ea typeface="+mn-ea"/>
              <a:cs typeface="+mn-cs"/>
            </a:rPr>
            <a:t>、一方で塵芥処理施設の修理費等が減少し比率が改善</a:t>
          </a:r>
          <a:r>
            <a:rPr kumimoji="1" lang="ja-JP" altLang="en-US" sz="1100">
              <a:solidFill>
                <a:sysClr val="windowText" lastClr="000000"/>
              </a:solidFill>
              <a:effectLst/>
              <a:latin typeface="+mn-lt"/>
              <a:ea typeface="+mn-ea"/>
              <a:cs typeface="+mn-cs"/>
            </a:rPr>
            <a:t>した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令和３年度は、介護保険料の改定を行った結果、繰出金を減らすことができ、国民健康保険料も段階的に改定しているため、こちらの繰出金も削減できた。</a:t>
          </a:r>
          <a:r>
            <a:rPr kumimoji="1" lang="ja-JP" altLang="ja-JP" sz="1100">
              <a:solidFill>
                <a:sysClr val="windowText" lastClr="000000"/>
              </a:solidFill>
              <a:effectLst/>
              <a:latin typeface="+mn-lt"/>
              <a:ea typeface="+mn-ea"/>
              <a:cs typeface="+mn-cs"/>
            </a:rPr>
            <a:t>また、塵芥処理施</a:t>
          </a:r>
          <a:r>
            <a:rPr kumimoji="1" lang="ja-JP" altLang="en-US" sz="1100">
              <a:solidFill>
                <a:sysClr val="windowText" lastClr="000000"/>
              </a:solidFill>
              <a:effectLst/>
              <a:latin typeface="+mn-lt"/>
              <a:ea typeface="+mn-ea"/>
              <a:cs typeface="+mn-cs"/>
            </a:rPr>
            <a:t>の改修が完了し、</a:t>
          </a:r>
          <a:r>
            <a:rPr kumimoji="1" lang="ja-JP" altLang="ja-JP" sz="1100">
              <a:solidFill>
                <a:sysClr val="windowText" lastClr="000000"/>
              </a:solidFill>
              <a:effectLst/>
              <a:latin typeface="+mn-lt"/>
              <a:ea typeface="+mn-ea"/>
              <a:cs typeface="+mn-cs"/>
            </a:rPr>
            <a:t>ごみの処理方法を変更</a:t>
          </a:r>
          <a:r>
            <a:rPr kumimoji="1" lang="ja-JP" altLang="en-US" sz="1100">
              <a:solidFill>
                <a:sysClr val="windowText" lastClr="000000"/>
              </a:solidFill>
              <a:effectLst/>
              <a:latin typeface="+mn-lt"/>
              <a:ea typeface="+mn-ea"/>
              <a:cs typeface="+mn-cs"/>
            </a:rPr>
            <a:t>したことにより経常的にかかっていた維持修繕費を削減できた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104140</xdr:rowOff>
    </xdr:from>
    <xdr:to>
      <xdr:col>82</xdr:col>
      <xdr:colOff>107950</xdr:colOff>
      <xdr:row>58</xdr:row>
      <xdr:rowOff>41275</xdr:rowOff>
    </xdr:to>
    <xdr:cxnSp macro="">
      <xdr:nvCxnSpPr>
        <xdr:cNvPr id="240" name="直線コネクタ 239"/>
        <xdr:cNvCxnSpPr/>
      </xdr:nvCxnSpPr>
      <xdr:spPr>
        <a:xfrm flipV="1">
          <a:off x="15671800" y="987679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104140</xdr:rowOff>
    </xdr:to>
    <xdr:cxnSp macro="">
      <xdr:nvCxnSpPr>
        <xdr:cNvPr id="243" name="直線コネクタ 242"/>
        <xdr:cNvCxnSpPr/>
      </xdr:nvCxnSpPr>
      <xdr:spPr>
        <a:xfrm flipV="1">
          <a:off x="14782800" y="99853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58</xdr:row>
      <xdr:rowOff>115570</xdr:rowOff>
    </xdr:to>
    <xdr:cxnSp macro="">
      <xdr:nvCxnSpPr>
        <xdr:cNvPr id="246" name="直線コネクタ 245"/>
        <xdr:cNvCxnSpPr/>
      </xdr:nvCxnSpPr>
      <xdr:spPr>
        <a:xfrm flipV="1">
          <a:off x="13893800" y="10048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41275</xdr:rowOff>
    </xdr:from>
    <xdr:to>
      <xdr:col>69</xdr:col>
      <xdr:colOff>92075</xdr:colOff>
      <xdr:row>58</xdr:row>
      <xdr:rowOff>115570</xdr:rowOff>
    </xdr:to>
    <xdr:cxnSp macro="">
      <xdr:nvCxnSpPr>
        <xdr:cNvPr id="249" name="直線コネクタ 248"/>
        <xdr:cNvCxnSpPr/>
      </xdr:nvCxnSpPr>
      <xdr:spPr>
        <a:xfrm>
          <a:off x="13004800" y="99853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59" name="楕円 258"/>
        <xdr:cNvSpPr/>
      </xdr:nvSpPr>
      <xdr:spPr>
        <a:xfrm>
          <a:off x="164592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25417</xdr:rowOff>
    </xdr:from>
    <xdr:ext cx="762000" cy="259045"/>
    <xdr:sp macro="" textlink="">
      <xdr:nvSpPr>
        <xdr:cNvPr id="260" name="その他該当値テキスト"/>
        <xdr:cNvSpPr txBox="1"/>
      </xdr:nvSpPr>
      <xdr:spPr>
        <a:xfrm>
          <a:off x="16598900" y="979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61" name="楕円 260"/>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76852</xdr:rowOff>
    </xdr:from>
    <xdr:ext cx="736600" cy="259045"/>
    <xdr:sp macro="" textlink="">
      <xdr:nvSpPr>
        <xdr:cNvPr id="262" name="テキスト ボックス 261"/>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3" name="楕円 262"/>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64" name="テキスト ボックス 263"/>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64770</xdr:rowOff>
    </xdr:from>
    <xdr:to>
      <xdr:col>69</xdr:col>
      <xdr:colOff>142875</xdr:colOff>
      <xdr:row>58</xdr:row>
      <xdr:rowOff>166370</xdr:rowOff>
    </xdr:to>
    <xdr:sp macro="" textlink="">
      <xdr:nvSpPr>
        <xdr:cNvPr id="265" name="楕円 264"/>
        <xdr:cNvSpPr/>
      </xdr:nvSpPr>
      <xdr:spPr>
        <a:xfrm>
          <a:off x="13843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66" name="テキスト ボックス 265"/>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161925</xdr:rowOff>
    </xdr:from>
    <xdr:to>
      <xdr:col>65</xdr:col>
      <xdr:colOff>53975</xdr:colOff>
      <xdr:row>58</xdr:row>
      <xdr:rowOff>92075</xdr:rowOff>
    </xdr:to>
    <xdr:sp macro="" textlink="">
      <xdr:nvSpPr>
        <xdr:cNvPr id="267" name="楕円 266"/>
        <xdr:cNvSpPr/>
      </xdr:nvSpPr>
      <xdr:spPr>
        <a:xfrm>
          <a:off x="12954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76852</xdr:rowOff>
    </xdr:from>
    <xdr:ext cx="762000" cy="259045"/>
    <xdr:sp macro="" textlink="">
      <xdr:nvSpPr>
        <xdr:cNvPr id="268" name="テキスト ボックス 267"/>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主な補助費等は、社会福祉協議会への助成金、清掃費における一部事務組合負担金等である。</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は、学校給食を無償化したため、これまであった給食費補助金が無くなる</a:t>
          </a:r>
          <a:r>
            <a:rPr kumimoji="1" lang="ja-JP" altLang="en-US" sz="1100">
              <a:solidFill>
                <a:sysClr val="windowText" lastClr="000000"/>
              </a:solidFill>
              <a:effectLst/>
              <a:latin typeface="+mn-lt"/>
              <a:ea typeface="+mn-ea"/>
              <a:cs typeface="+mn-cs"/>
            </a:rPr>
            <a:t>等して</a:t>
          </a:r>
          <a:r>
            <a:rPr kumimoji="1" lang="ja-JP" altLang="ja-JP" sz="1100">
              <a:solidFill>
                <a:sysClr val="windowText" lastClr="000000"/>
              </a:solidFill>
              <a:effectLst/>
              <a:latin typeface="+mn-lt"/>
              <a:ea typeface="+mn-ea"/>
              <a:cs typeface="+mn-cs"/>
            </a:rPr>
            <a:t>減少し、令和２年度は保育の措置費用、し尿処理に係る負担金等が減少</a:t>
          </a:r>
          <a:r>
            <a:rPr kumimoji="1" lang="ja-JP" altLang="en-US" sz="1100">
              <a:solidFill>
                <a:sysClr val="windowText" lastClr="000000"/>
              </a:solidFill>
              <a:effectLst/>
              <a:latin typeface="+mn-lt"/>
              <a:ea typeface="+mn-ea"/>
              <a:cs typeface="+mn-cs"/>
            </a:rPr>
            <a:t>した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令和３年度は太地町社会福祉協議会に対する助成金、保育措置委託料の増加等により比率が上昇している。</a:t>
          </a:r>
          <a:r>
            <a:rPr kumimoji="1" lang="ja-JP" altLang="ja-JP" sz="1100">
              <a:solidFill>
                <a:sysClr val="windowText" lastClr="000000"/>
              </a:solidFill>
              <a:effectLst/>
              <a:latin typeface="+mn-lt"/>
              <a:ea typeface="+mn-ea"/>
              <a:cs typeface="+mn-cs"/>
            </a:rPr>
            <a:t>今後も各種団体への補助金等を毎年見直すなど</a:t>
          </a:r>
          <a:r>
            <a:rPr kumimoji="1" lang="ja-JP" altLang="en-US" sz="1100">
              <a:solidFill>
                <a:sysClr val="windowText" lastClr="000000"/>
              </a:solidFill>
              <a:effectLst/>
              <a:latin typeface="+mn-lt"/>
              <a:ea typeface="+mn-ea"/>
              <a:cs typeface="+mn-cs"/>
            </a:rPr>
            <a:t>、その</a:t>
          </a:r>
          <a:r>
            <a:rPr kumimoji="1" lang="ja-JP" altLang="ja-JP" sz="1100">
              <a:solidFill>
                <a:sysClr val="windowText" lastClr="000000"/>
              </a:solidFill>
              <a:effectLst/>
              <a:latin typeface="+mn-lt"/>
              <a:ea typeface="+mn-ea"/>
              <a:cs typeface="+mn-cs"/>
            </a:rPr>
            <a:t>適正化</a:t>
          </a:r>
          <a:r>
            <a:rPr kumimoji="1" lang="ja-JP" altLang="en-US" sz="1100">
              <a:solidFill>
                <a:sysClr val="windowText" lastClr="000000"/>
              </a:solidFill>
              <a:effectLst/>
              <a:latin typeface="+mn-lt"/>
              <a:ea typeface="+mn-ea"/>
              <a:cs typeface="+mn-cs"/>
            </a:rPr>
            <a:t>に努める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35</xdr:row>
      <xdr:rowOff>14986</xdr:rowOff>
    </xdr:to>
    <xdr:cxnSp macro="">
      <xdr:nvCxnSpPr>
        <xdr:cNvPr id="298" name="直線コネクタ 297"/>
        <xdr:cNvCxnSpPr/>
      </xdr:nvCxnSpPr>
      <xdr:spPr>
        <a:xfrm>
          <a:off x="15671800" y="59928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37846</xdr:rowOff>
    </xdr:to>
    <xdr:cxnSp macro="">
      <xdr:nvCxnSpPr>
        <xdr:cNvPr id="301" name="直線コネクタ 300"/>
        <xdr:cNvCxnSpPr/>
      </xdr:nvCxnSpPr>
      <xdr:spPr>
        <a:xfrm flipV="1">
          <a:off x="14782800" y="59928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69850</xdr:rowOff>
    </xdr:to>
    <xdr:cxnSp macro="">
      <xdr:nvCxnSpPr>
        <xdr:cNvPr id="304" name="直線コネクタ 303"/>
        <xdr:cNvCxnSpPr/>
      </xdr:nvCxnSpPr>
      <xdr:spPr>
        <a:xfrm flipV="1">
          <a:off x="13893800" y="6038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69850</xdr:rowOff>
    </xdr:to>
    <xdr:cxnSp macro="">
      <xdr:nvCxnSpPr>
        <xdr:cNvPr id="307" name="直線コネクタ 306"/>
        <xdr:cNvCxnSpPr/>
      </xdr:nvCxnSpPr>
      <xdr:spPr>
        <a:xfrm>
          <a:off x="13004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17" name="楕円 316"/>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18"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19" name="楕円 318"/>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20" name="テキスト ボックス 319"/>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21" name="楕円 320"/>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22" name="テキスト ボックス 321"/>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23" name="楕円 322"/>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4" name="テキスト ボックス 323"/>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5" name="楕円 324"/>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26" name="テキスト ボックス 325"/>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上昇が続いており、類似団体</a:t>
          </a:r>
          <a:r>
            <a:rPr kumimoji="1" lang="ja-JP" altLang="en-US" sz="1100">
              <a:solidFill>
                <a:sysClr val="windowText" lastClr="000000"/>
              </a:solidFill>
              <a:effectLst/>
              <a:latin typeface="+mn-lt"/>
              <a:ea typeface="+mn-ea"/>
              <a:cs typeface="+mn-cs"/>
            </a:rPr>
            <a:t>平均を上回った。</a:t>
          </a:r>
          <a:r>
            <a:rPr kumimoji="1" lang="ja-JP" altLang="ja-JP" sz="1100">
              <a:solidFill>
                <a:sysClr val="windowText" lastClr="000000"/>
              </a:solidFill>
              <a:effectLst/>
              <a:latin typeface="+mn-lt"/>
              <a:ea typeface="+mn-ea"/>
              <a:cs typeface="+mn-cs"/>
            </a:rPr>
            <a:t>過疎債を財源とする</a:t>
          </a:r>
          <a:r>
            <a:rPr kumimoji="1" lang="ja-JP" altLang="en-US" sz="1100">
              <a:solidFill>
                <a:sysClr val="windowText" lastClr="000000"/>
              </a:solidFill>
              <a:effectLst/>
              <a:latin typeface="+mn-lt"/>
              <a:ea typeface="+mn-ea"/>
              <a:cs typeface="+mn-cs"/>
            </a:rPr>
            <a:t>投資的</a:t>
          </a:r>
          <a:r>
            <a:rPr kumimoji="1" lang="ja-JP" altLang="ja-JP" sz="1100">
              <a:solidFill>
                <a:sysClr val="windowText" lastClr="000000"/>
              </a:solidFill>
              <a:effectLst/>
              <a:latin typeface="+mn-lt"/>
              <a:ea typeface="+mn-ea"/>
              <a:cs typeface="+mn-cs"/>
            </a:rPr>
            <a:t>事業を継続しながら、緊急防災・減災事業債を活用した防災対策事業を実施してきたことが要因である。前年度との比較では、近年の金利低下により利子分が</a:t>
          </a:r>
          <a:r>
            <a:rPr kumimoji="1" lang="en-US" altLang="ja-JP" sz="1100">
              <a:solidFill>
                <a:sysClr val="windowText" lastClr="000000"/>
              </a:solidFill>
              <a:effectLst/>
              <a:latin typeface="+mn-lt"/>
              <a:ea typeface="+mn-ea"/>
              <a:cs typeface="+mn-cs"/>
            </a:rPr>
            <a:t>1,219</a:t>
          </a:r>
          <a:r>
            <a:rPr kumimoji="1" lang="ja-JP" altLang="ja-JP" sz="1100">
              <a:solidFill>
                <a:sysClr val="windowText" lastClr="000000"/>
              </a:solidFill>
              <a:effectLst/>
              <a:latin typeface="+mn-lt"/>
              <a:ea typeface="+mn-ea"/>
              <a:cs typeface="+mn-cs"/>
            </a:rPr>
            <a:t>千円減額するが、各種大型事業に係る元金償還の開始により元金償還が</a:t>
          </a:r>
          <a:r>
            <a:rPr kumimoji="1" lang="en-US" altLang="ja-JP" sz="1100">
              <a:solidFill>
                <a:sysClr val="windowText" lastClr="000000"/>
              </a:solidFill>
              <a:effectLst/>
              <a:latin typeface="+mn-lt"/>
              <a:ea typeface="+mn-ea"/>
              <a:cs typeface="+mn-cs"/>
            </a:rPr>
            <a:t>85,843</a:t>
          </a:r>
          <a:r>
            <a:rPr kumimoji="1" lang="ja-JP" altLang="ja-JP" sz="1100">
              <a:solidFill>
                <a:sysClr val="windowText" lastClr="000000"/>
              </a:solidFill>
              <a:effectLst/>
              <a:latin typeface="+mn-lt"/>
              <a:ea typeface="+mn-ea"/>
              <a:cs typeface="+mn-cs"/>
            </a:rPr>
            <a:t>千円増額（前年度は</a:t>
          </a:r>
          <a:r>
            <a:rPr kumimoji="1" lang="en-US" altLang="ja-JP" sz="1100">
              <a:solidFill>
                <a:sysClr val="windowText" lastClr="000000"/>
              </a:solidFill>
              <a:effectLst/>
              <a:latin typeface="+mn-lt"/>
              <a:ea typeface="+mn-ea"/>
              <a:cs typeface="+mn-cs"/>
            </a:rPr>
            <a:t>19,201</a:t>
          </a:r>
          <a:r>
            <a:rPr kumimoji="1" lang="ja-JP" altLang="ja-JP" sz="1100">
              <a:solidFill>
                <a:sysClr val="windowText" lastClr="000000"/>
              </a:solidFill>
              <a:effectLst/>
              <a:latin typeface="+mn-lt"/>
              <a:ea typeface="+mn-ea"/>
              <a:cs typeface="+mn-cs"/>
            </a:rPr>
            <a:t>千円の増額）</a:t>
          </a:r>
          <a:r>
            <a:rPr kumimoji="1" lang="ja-JP" altLang="en-US" sz="1100">
              <a:solidFill>
                <a:sysClr val="windowText" lastClr="000000"/>
              </a:solidFill>
              <a:effectLst/>
              <a:latin typeface="+mn-lt"/>
              <a:ea typeface="+mn-ea"/>
              <a:cs typeface="+mn-cs"/>
            </a:rPr>
            <a:t>した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地方債の</a:t>
          </a:r>
          <a:r>
            <a:rPr kumimoji="1" lang="ja-JP" altLang="ja-JP" sz="1100">
              <a:solidFill>
                <a:sysClr val="windowText" lastClr="000000"/>
              </a:solidFill>
              <a:effectLst/>
              <a:latin typeface="+mn-lt"/>
              <a:ea typeface="+mn-ea"/>
              <a:cs typeface="+mn-cs"/>
            </a:rPr>
            <a:t>借</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入れ</a:t>
          </a:r>
          <a:r>
            <a:rPr kumimoji="1" lang="ja-JP" altLang="en-US" sz="1100">
              <a:solidFill>
                <a:sysClr val="windowText" lastClr="000000"/>
              </a:solidFill>
              <a:effectLst/>
              <a:latin typeface="+mn-lt"/>
              <a:ea typeface="+mn-ea"/>
              <a:cs typeface="+mn-cs"/>
            </a:rPr>
            <a:t>が集中して</a:t>
          </a:r>
          <a:r>
            <a:rPr kumimoji="1" lang="ja-JP" altLang="ja-JP" sz="1100">
              <a:solidFill>
                <a:sysClr val="windowText" lastClr="000000"/>
              </a:solidFill>
              <a:effectLst/>
              <a:latin typeface="+mn-lt"/>
              <a:ea typeface="+mn-ea"/>
              <a:cs typeface="+mn-cs"/>
            </a:rPr>
            <a:t>財政を窮迫することのないよう、</a:t>
          </a:r>
          <a:r>
            <a:rPr kumimoji="1" lang="ja-JP" altLang="en-US" sz="1100">
              <a:solidFill>
                <a:sysClr val="windowText" lastClr="000000"/>
              </a:solidFill>
              <a:effectLst/>
              <a:latin typeface="+mn-lt"/>
              <a:ea typeface="+mn-ea"/>
              <a:cs typeface="+mn-cs"/>
            </a:rPr>
            <a:t>事業の実施時期を調整する等して、</a:t>
          </a:r>
          <a:r>
            <a:rPr kumimoji="1" lang="ja-JP" altLang="ja-JP" sz="1100">
              <a:solidFill>
                <a:sysClr val="windowText" lastClr="000000"/>
              </a:solidFill>
              <a:effectLst/>
              <a:latin typeface="+mn-lt"/>
              <a:ea typeface="+mn-ea"/>
              <a:cs typeface="+mn-cs"/>
            </a:rPr>
            <a:t>慎重</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財政運営を行っていく。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20320</xdr:rowOff>
    </xdr:from>
    <xdr:to>
      <xdr:col>24</xdr:col>
      <xdr:colOff>25400</xdr:colOff>
      <xdr:row>77</xdr:row>
      <xdr:rowOff>119380</xdr:rowOff>
    </xdr:to>
    <xdr:cxnSp macro="">
      <xdr:nvCxnSpPr>
        <xdr:cNvPr id="358" name="直線コネクタ 357"/>
        <xdr:cNvCxnSpPr/>
      </xdr:nvCxnSpPr>
      <xdr:spPr>
        <a:xfrm>
          <a:off x="3987800" y="132219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24130</xdr:rowOff>
    </xdr:to>
    <xdr:cxnSp macro="">
      <xdr:nvCxnSpPr>
        <xdr:cNvPr id="361" name="直線コネクタ 360"/>
        <xdr:cNvCxnSpPr/>
      </xdr:nvCxnSpPr>
      <xdr:spPr>
        <a:xfrm flipV="1">
          <a:off x="3098800" y="13221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77</xdr:row>
      <xdr:rowOff>24130</xdr:rowOff>
    </xdr:to>
    <xdr:cxnSp macro="">
      <xdr:nvCxnSpPr>
        <xdr:cNvPr id="364" name="直線コネクタ 363"/>
        <xdr:cNvCxnSpPr/>
      </xdr:nvCxnSpPr>
      <xdr:spPr>
        <a:xfrm>
          <a:off x="2209800" y="13183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153670</xdr:rowOff>
    </xdr:to>
    <xdr:cxnSp macro="">
      <xdr:nvCxnSpPr>
        <xdr:cNvPr id="367" name="直線コネクタ 366"/>
        <xdr:cNvCxnSpPr/>
      </xdr:nvCxnSpPr>
      <xdr:spPr>
        <a:xfrm>
          <a:off x="1320800" y="131038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68580</xdr:rowOff>
    </xdr:from>
    <xdr:to>
      <xdr:col>24</xdr:col>
      <xdr:colOff>76200</xdr:colOff>
      <xdr:row>77</xdr:row>
      <xdr:rowOff>170180</xdr:rowOff>
    </xdr:to>
    <xdr:sp macro="" textlink="">
      <xdr:nvSpPr>
        <xdr:cNvPr id="377" name="楕円 376"/>
        <xdr:cNvSpPr/>
      </xdr:nvSpPr>
      <xdr:spPr>
        <a:xfrm>
          <a:off x="4775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40657</xdr:rowOff>
    </xdr:from>
    <xdr:ext cx="762000" cy="259045"/>
    <xdr:sp macro="" textlink="">
      <xdr:nvSpPr>
        <xdr:cNvPr id="378" name="公債費該当値テキスト"/>
        <xdr:cNvSpPr txBox="1"/>
      </xdr:nvSpPr>
      <xdr:spPr>
        <a:xfrm>
          <a:off x="4914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140970</xdr:rowOff>
    </xdr:from>
    <xdr:to>
      <xdr:col>20</xdr:col>
      <xdr:colOff>38100</xdr:colOff>
      <xdr:row>77</xdr:row>
      <xdr:rowOff>71120</xdr:rowOff>
    </xdr:to>
    <xdr:sp macro="" textlink="">
      <xdr:nvSpPr>
        <xdr:cNvPr id="379" name="楕円 378"/>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80" name="テキスト ボックス 379"/>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1" name="楕円 380"/>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2" name="テキスト ボックス 381"/>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102870</xdr:rowOff>
    </xdr:from>
    <xdr:to>
      <xdr:col>11</xdr:col>
      <xdr:colOff>60325</xdr:colOff>
      <xdr:row>77</xdr:row>
      <xdr:rowOff>33020</xdr:rowOff>
    </xdr:to>
    <xdr:sp macro="" textlink="">
      <xdr:nvSpPr>
        <xdr:cNvPr id="383" name="楕円 382"/>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84" name="テキスト ボックス 383"/>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85" name="楕円 384"/>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86" name="テキスト ボックス 385"/>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介護給付費に係る繰出金や、</a:t>
          </a:r>
          <a:r>
            <a:rPr kumimoji="1" lang="ja-JP" altLang="ja-JP" sz="1100">
              <a:solidFill>
                <a:sysClr val="windowText" lastClr="000000"/>
              </a:solidFill>
              <a:effectLst/>
              <a:latin typeface="+mn-lt"/>
              <a:ea typeface="+mn-ea"/>
              <a:cs typeface="+mn-cs"/>
            </a:rPr>
            <a:t>人件費の増額</a:t>
          </a:r>
          <a:r>
            <a:rPr kumimoji="1" lang="ja-JP" altLang="en-US" sz="1100">
              <a:solidFill>
                <a:sysClr val="windowText" lastClr="000000"/>
              </a:solidFill>
              <a:effectLst/>
              <a:latin typeface="+mn-lt"/>
              <a:ea typeface="+mn-ea"/>
              <a:cs typeface="+mn-cs"/>
            </a:rPr>
            <a:t>により比率が上昇したが、令和２年度は普通交付税の増額や、固定資産税の滞納整理により比率が下がった。令和３年度はさらに普通交付税が増額したことに加え、介護保険に係る繰出金の削減等により大きく比率が低下した。</a:t>
          </a:r>
          <a:r>
            <a:rPr kumimoji="1" lang="ja-JP" altLang="ja-JP" sz="1100">
              <a:solidFill>
                <a:sysClr val="windowText" lastClr="000000"/>
              </a:solidFill>
              <a:effectLst/>
              <a:latin typeface="+mn-lt"/>
              <a:ea typeface="+mn-ea"/>
              <a:cs typeface="+mn-cs"/>
            </a:rPr>
            <a:t>類似団体内</a:t>
          </a:r>
          <a:r>
            <a:rPr kumimoji="1" lang="ja-JP" altLang="en-US" sz="1100">
              <a:solidFill>
                <a:sysClr val="windowText" lastClr="000000"/>
              </a:solidFill>
              <a:effectLst/>
              <a:latin typeface="+mn-lt"/>
              <a:ea typeface="+mn-ea"/>
              <a:cs typeface="+mn-cs"/>
            </a:rPr>
            <a:t>との比較では、公債費以外で、</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等の比率が高くなっている</a:t>
          </a:r>
          <a:r>
            <a:rPr kumimoji="1" lang="ja-JP" altLang="ja-JP" sz="1100">
              <a:solidFill>
                <a:sysClr val="windowText" lastClr="000000"/>
              </a:solidFill>
              <a:effectLst/>
              <a:latin typeface="+mn-lt"/>
              <a:ea typeface="+mn-ea"/>
              <a:cs typeface="+mn-cs"/>
            </a:rPr>
            <a:t>。今後も各費目において数値</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変動に注意し、</a:t>
          </a:r>
          <a:r>
            <a:rPr kumimoji="1" lang="ja-JP" altLang="en-US" sz="1100">
              <a:solidFill>
                <a:sysClr val="windowText" lastClr="000000"/>
              </a:solidFill>
              <a:effectLst/>
              <a:latin typeface="+mn-lt"/>
              <a:ea typeface="+mn-ea"/>
              <a:cs typeface="+mn-cs"/>
            </a:rPr>
            <a:t>財政の硬直化を</a:t>
          </a:r>
          <a:r>
            <a:rPr kumimoji="1" lang="ja-JP" altLang="ja-JP" sz="1100">
              <a:solidFill>
                <a:sysClr val="windowText" lastClr="000000"/>
              </a:solidFill>
              <a:effectLst/>
              <a:latin typeface="+mn-lt"/>
              <a:ea typeface="+mn-ea"/>
              <a:cs typeface="+mn-cs"/>
            </a:rPr>
            <a:t>抑制</a:t>
          </a:r>
          <a:r>
            <a:rPr kumimoji="1" lang="ja-JP" altLang="en-US" sz="1100">
              <a:solidFill>
                <a:sysClr val="windowText" lastClr="000000"/>
              </a:solidFill>
              <a:effectLst/>
              <a:latin typeface="+mn-lt"/>
              <a:ea typeface="+mn-ea"/>
              <a:cs typeface="+mn-cs"/>
            </a:rPr>
            <a:t>していく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42092</xdr:rowOff>
    </xdr:from>
    <xdr:to>
      <xdr:col>82</xdr:col>
      <xdr:colOff>107950</xdr:colOff>
      <xdr:row>79</xdr:row>
      <xdr:rowOff>89444</xdr:rowOff>
    </xdr:to>
    <xdr:cxnSp macro="">
      <xdr:nvCxnSpPr>
        <xdr:cNvPr id="421" name="直線コネクタ 420"/>
        <xdr:cNvCxnSpPr/>
      </xdr:nvCxnSpPr>
      <xdr:spPr>
        <a:xfrm flipV="1">
          <a:off x="15671800" y="13415192"/>
          <a:ext cx="8382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89444</xdr:rowOff>
    </xdr:from>
    <xdr:to>
      <xdr:col>78</xdr:col>
      <xdr:colOff>69850</xdr:colOff>
      <xdr:row>80</xdr:row>
      <xdr:rowOff>15966</xdr:rowOff>
    </xdr:to>
    <xdr:cxnSp macro="">
      <xdr:nvCxnSpPr>
        <xdr:cNvPr id="424" name="直線コネクタ 423"/>
        <xdr:cNvCxnSpPr/>
      </xdr:nvCxnSpPr>
      <xdr:spPr>
        <a:xfrm flipV="1">
          <a:off x="14782800" y="1363399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135164</xdr:rowOff>
    </xdr:from>
    <xdr:to>
      <xdr:col>73</xdr:col>
      <xdr:colOff>180975</xdr:colOff>
      <xdr:row>80</xdr:row>
      <xdr:rowOff>15966</xdr:rowOff>
    </xdr:to>
    <xdr:cxnSp macro="">
      <xdr:nvCxnSpPr>
        <xdr:cNvPr id="427" name="直線コネクタ 426"/>
        <xdr:cNvCxnSpPr/>
      </xdr:nvCxnSpPr>
      <xdr:spPr>
        <a:xfrm>
          <a:off x="13893800" y="136797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7801</xdr:rowOff>
    </xdr:from>
    <xdr:to>
      <xdr:col>69</xdr:col>
      <xdr:colOff>92075</xdr:colOff>
      <xdr:row>79</xdr:row>
      <xdr:rowOff>135164</xdr:rowOff>
    </xdr:to>
    <xdr:cxnSp macro="">
      <xdr:nvCxnSpPr>
        <xdr:cNvPr id="430" name="直線コネクタ 429"/>
        <xdr:cNvCxnSpPr/>
      </xdr:nvCxnSpPr>
      <xdr:spPr>
        <a:xfrm>
          <a:off x="13004800" y="1355235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162742</xdr:rowOff>
    </xdr:from>
    <xdr:to>
      <xdr:col>82</xdr:col>
      <xdr:colOff>158750</xdr:colOff>
      <xdr:row>78</xdr:row>
      <xdr:rowOff>92892</xdr:rowOff>
    </xdr:to>
    <xdr:sp macro="" textlink="">
      <xdr:nvSpPr>
        <xdr:cNvPr id="440" name="楕円 439"/>
        <xdr:cNvSpPr/>
      </xdr:nvSpPr>
      <xdr:spPr>
        <a:xfrm>
          <a:off x="164592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134819</xdr:rowOff>
    </xdr:from>
    <xdr:ext cx="762000" cy="259045"/>
    <xdr:sp macro="" textlink="">
      <xdr:nvSpPr>
        <xdr:cNvPr id="441" name="公債費以外該当値テキスト"/>
        <xdr:cNvSpPr txBox="1"/>
      </xdr:nvSpPr>
      <xdr:spPr>
        <a:xfrm>
          <a:off x="16598900" y="1333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38644</xdr:rowOff>
    </xdr:from>
    <xdr:to>
      <xdr:col>78</xdr:col>
      <xdr:colOff>120650</xdr:colOff>
      <xdr:row>79</xdr:row>
      <xdr:rowOff>140244</xdr:rowOff>
    </xdr:to>
    <xdr:sp macro="" textlink="">
      <xdr:nvSpPr>
        <xdr:cNvPr id="442" name="楕円 441"/>
        <xdr:cNvSpPr/>
      </xdr:nvSpPr>
      <xdr:spPr>
        <a:xfrm>
          <a:off x="156210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125021</xdr:rowOff>
    </xdr:from>
    <xdr:ext cx="736600" cy="259045"/>
    <xdr:sp macro="" textlink="">
      <xdr:nvSpPr>
        <xdr:cNvPr id="443" name="テキスト ボックス 442"/>
        <xdr:cNvSpPr txBox="1"/>
      </xdr:nvSpPr>
      <xdr:spPr>
        <a:xfrm>
          <a:off x="15290800" y="1366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136616</xdr:rowOff>
    </xdr:from>
    <xdr:to>
      <xdr:col>74</xdr:col>
      <xdr:colOff>31750</xdr:colOff>
      <xdr:row>80</xdr:row>
      <xdr:rowOff>66766</xdr:rowOff>
    </xdr:to>
    <xdr:sp macro="" textlink="">
      <xdr:nvSpPr>
        <xdr:cNvPr id="444" name="楕円 443"/>
        <xdr:cNvSpPr/>
      </xdr:nvSpPr>
      <xdr:spPr>
        <a:xfrm>
          <a:off x="14732000" y="136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51543</xdr:rowOff>
    </xdr:from>
    <xdr:ext cx="762000" cy="259045"/>
    <xdr:sp macro="" textlink="">
      <xdr:nvSpPr>
        <xdr:cNvPr id="445" name="テキスト ボックス 444"/>
        <xdr:cNvSpPr txBox="1"/>
      </xdr:nvSpPr>
      <xdr:spPr>
        <a:xfrm>
          <a:off x="14401800" y="1376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84364</xdr:rowOff>
    </xdr:from>
    <xdr:to>
      <xdr:col>69</xdr:col>
      <xdr:colOff>142875</xdr:colOff>
      <xdr:row>80</xdr:row>
      <xdr:rowOff>14514</xdr:rowOff>
    </xdr:to>
    <xdr:sp macro="" textlink="">
      <xdr:nvSpPr>
        <xdr:cNvPr id="446" name="楕円 445"/>
        <xdr:cNvSpPr/>
      </xdr:nvSpPr>
      <xdr:spPr>
        <a:xfrm>
          <a:off x="13843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170741</xdr:rowOff>
    </xdr:from>
    <xdr:ext cx="762000" cy="259045"/>
    <xdr:sp macro="" textlink="">
      <xdr:nvSpPr>
        <xdr:cNvPr id="447" name="テキスト ボックス 446"/>
        <xdr:cNvSpPr txBox="1"/>
      </xdr:nvSpPr>
      <xdr:spPr>
        <a:xfrm>
          <a:off x="13512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128451</xdr:rowOff>
    </xdr:from>
    <xdr:to>
      <xdr:col>65</xdr:col>
      <xdr:colOff>53975</xdr:colOff>
      <xdr:row>79</xdr:row>
      <xdr:rowOff>58601</xdr:rowOff>
    </xdr:to>
    <xdr:sp macro="" textlink="">
      <xdr:nvSpPr>
        <xdr:cNvPr id="448" name="楕円 447"/>
        <xdr:cNvSpPr/>
      </xdr:nvSpPr>
      <xdr:spPr>
        <a:xfrm>
          <a:off x="12954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43378</xdr:rowOff>
    </xdr:from>
    <xdr:ext cx="762000" cy="259045"/>
    <xdr:sp macro="" textlink="">
      <xdr:nvSpPr>
        <xdr:cNvPr id="449" name="テキスト ボックス 448"/>
        <xdr:cNvSpPr txBox="1"/>
      </xdr:nvSpPr>
      <xdr:spPr>
        <a:xfrm>
          <a:off x="12623800" y="1358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4552</xdr:rowOff>
    </xdr:from>
    <xdr:to>
      <xdr:col>29</xdr:col>
      <xdr:colOff>127000</xdr:colOff>
      <xdr:row>19</xdr:row>
      <xdr:rowOff>8402</xdr:rowOff>
    </xdr:to>
    <xdr:cxnSp macro="">
      <xdr:nvCxnSpPr>
        <xdr:cNvPr id="51" name="直線コネクタ 50"/>
        <xdr:cNvCxnSpPr/>
      </xdr:nvCxnSpPr>
      <xdr:spPr bwMode="auto">
        <a:xfrm>
          <a:off x="5003800" y="3309727"/>
          <a:ext cx="647700" cy="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4552</xdr:rowOff>
    </xdr:from>
    <xdr:to>
      <xdr:col>26</xdr:col>
      <xdr:colOff>50800</xdr:colOff>
      <xdr:row>19</xdr:row>
      <xdr:rowOff>17663</xdr:rowOff>
    </xdr:to>
    <xdr:cxnSp macro="">
      <xdr:nvCxnSpPr>
        <xdr:cNvPr id="54" name="直線コネクタ 53"/>
        <xdr:cNvCxnSpPr/>
      </xdr:nvCxnSpPr>
      <xdr:spPr bwMode="auto">
        <a:xfrm flipV="1">
          <a:off x="4305300" y="3309727"/>
          <a:ext cx="698500" cy="13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17663</xdr:rowOff>
    </xdr:from>
    <xdr:to>
      <xdr:col>22</xdr:col>
      <xdr:colOff>114300</xdr:colOff>
      <xdr:row>19</xdr:row>
      <xdr:rowOff>28399</xdr:rowOff>
    </xdr:to>
    <xdr:cxnSp macro="">
      <xdr:nvCxnSpPr>
        <xdr:cNvPr id="57" name="直線コネクタ 56"/>
        <xdr:cNvCxnSpPr/>
      </xdr:nvCxnSpPr>
      <xdr:spPr bwMode="auto">
        <a:xfrm flipV="1">
          <a:off x="3606800" y="3322838"/>
          <a:ext cx="698500" cy="10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28399</xdr:rowOff>
    </xdr:from>
    <xdr:to>
      <xdr:col>18</xdr:col>
      <xdr:colOff>177800</xdr:colOff>
      <xdr:row>19</xdr:row>
      <xdr:rowOff>46171</xdr:rowOff>
    </xdr:to>
    <xdr:cxnSp macro="">
      <xdr:nvCxnSpPr>
        <xdr:cNvPr id="60" name="直線コネクタ 59"/>
        <xdr:cNvCxnSpPr/>
      </xdr:nvCxnSpPr>
      <xdr:spPr bwMode="auto">
        <a:xfrm flipV="1">
          <a:off x="2908300" y="3333574"/>
          <a:ext cx="698500" cy="1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129052</xdr:rowOff>
    </xdr:from>
    <xdr:to>
      <xdr:col>29</xdr:col>
      <xdr:colOff>177800</xdr:colOff>
      <xdr:row>19</xdr:row>
      <xdr:rowOff>59202</xdr:rowOff>
    </xdr:to>
    <xdr:sp macro="" textlink="">
      <xdr:nvSpPr>
        <xdr:cNvPr id="70" name="楕円 69"/>
        <xdr:cNvSpPr/>
      </xdr:nvSpPr>
      <xdr:spPr bwMode="auto">
        <a:xfrm>
          <a:off x="5600700" y="3262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101129</xdr:rowOff>
    </xdr:from>
    <xdr:ext cx="762000" cy="259045"/>
    <xdr:sp macro="" textlink="">
      <xdr:nvSpPr>
        <xdr:cNvPr id="71" name="人口1人当たり決算額の推移該当値テキスト130"/>
        <xdr:cNvSpPr txBox="1"/>
      </xdr:nvSpPr>
      <xdr:spPr>
        <a:xfrm>
          <a:off x="5740400" y="323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125202</xdr:rowOff>
    </xdr:from>
    <xdr:to>
      <xdr:col>26</xdr:col>
      <xdr:colOff>101600</xdr:colOff>
      <xdr:row>19</xdr:row>
      <xdr:rowOff>55352</xdr:rowOff>
    </xdr:to>
    <xdr:sp macro="" textlink="">
      <xdr:nvSpPr>
        <xdr:cNvPr id="72" name="楕円 71"/>
        <xdr:cNvSpPr/>
      </xdr:nvSpPr>
      <xdr:spPr bwMode="auto">
        <a:xfrm>
          <a:off x="4953000" y="3258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40129</xdr:rowOff>
    </xdr:from>
    <xdr:ext cx="736600" cy="259045"/>
    <xdr:sp macro="" textlink="">
      <xdr:nvSpPr>
        <xdr:cNvPr id="73" name="テキスト ボックス 72"/>
        <xdr:cNvSpPr txBox="1"/>
      </xdr:nvSpPr>
      <xdr:spPr>
        <a:xfrm>
          <a:off x="4622800" y="3345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138313</xdr:rowOff>
    </xdr:from>
    <xdr:to>
      <xdr:col>22</xdr:col>
      <xdr:colOff>165100</xdr:colOff>
      <xdr:row>19</xdr:row>
      <xdr:rowOff>68463</xdr:rowOff>
    </xdr:to>
    <xdr:sp macro="" textlink="">
      <xdr:nvSpPr>
        <xdr:cNvPr id="74" name="楕円 73"/>
        <xdr:cNvSpPr/>
      </xdr:nvSpPr>
      <xdr:spPr bwMode="auto">
        <a:xfrm>
          <a:off x="4254500" y="327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53240</xdr:rowOff>
    </xdr:from>
    <xdr:ext cx="762000" cy="259045"/>
    <xdr:sp macro="" textlink="">
      <xdr:nvSpPr>
        <xdr:cNvPr id="75" name="テキスト ボックス 74"/>
        <xdr:cNvSpPr txBox="1"/>
      </xdr:nvSpPr>
      <xdr:spPr>
        <a:xfrm>
          <a:off x="3924300" y="335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149049</xdr:rowOff>
    </xdr:from>
    <xdr:to>
      <xdr:col>19</xdr:col>
      <xdr:colOff>38100</xdr:colOff>
      <xdr:row>19</xdr:row>
      <xdr:rowOff>79199</xdr:rowOff>
    </xdr:to>
    <xdr:sp macro="" textlink="">
      <xdr:nvSpPr>
        <xdr:cNvPr id="76" name="楕円 75"/>
        <xdr:cNvSpPr/>
      </xdr:nvSpPr>
      <xdr:spPr bwMode="auto">
        <a:xfrm>
          <a:off x="3556000" y="328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63976</xdr:rowOff>
    </xdr:from>
    <xdr:ext cx="762000" cy="259045"/>
    <xdr:sp macro="" textlink="">
      <xdr:nvSpPr>
        <xdr:cNvPr id="77" name="テキスト ボックス 76"/>
        <xdr:cNvSpPr txBox="1"/>
      </xdr:nvSpPr>
      <xdr:spPr>
        <a:xfrm>
          <a:off x="3225800" y="336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166821</xdr:rowOff>
    </xdr:from>
    <xdr:to>
      <xdr:col>15</xdr:col>
      <xdr:colOff>101600</xdr:colOff>
      <xdr:row>19</xdr:row>
      <xdr:rowOff>96971</xdr:rowOff>
    </xdr:to>
    <xdr:sp macro="" textlink="">
      <xdr:nvSpPr>
        <xdr:cNvPr id="78" name="楕円 77"/>
        <xdr:cNvSpPr/>
      </xdr:nvSpPr>
      <xdr:spPr bwMode="auto">
        <a:xfrm>
          <a:off x="2857500" y="3300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81748</xdr:rowOff>
    </xdr:from>
    <xdr:ext cx="762000" cy="259045"/>
    <xdr:sp macro="" textlink="">
      <xdr:nvSpPr>
        <xdr:cNvPr id="79" name="テキスト ボックス 78"/>
        <xdr:cNvSpPr txBox="1"/>
      </xdr:nvSpPr>
      <xdr:spPr>
        <a:xfrm>
          <a:off x="2527300" y="338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46882</xdr:rowOff>
    </xdr:from>
    <xdr:to>
      <xdr:col>29</xdr:col>
      <xdr:colOff>127000</xdr:colOff>
      <xdr:row>37</xdr:row>
      <xdr:rowOff>114639</xdr:rowOff>
    </xdr:to>
    <xdr:cxnSp macro="">
      <xdr:nvCxnSpPr>
        <xdr:cNvPr id="109" name="直線コネクタ 108"/>
        <xdr:cNvCxnSpPr/>
      </xdr:nvCxnSpPr>
      <xdr:spPr bwMode="auto">
        <a:xfrm flipV="1">
          <a:off x="5003800" y="7171582"/>
          <a:ext cx="647700" cy="67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114639</xdr:rowOff>
    </xdr:from>
    <xdr:to>
      <xdr:col>26</xdr:col>
      <xdr:colOff>50800</xdr:colOff>
      <xdr:row>37</xdr:row>
      <xdr:rowOff>131697</xdr:rowOff>
    </xdr:to>
    <xdr:cxnSp macro="">
      <xdr:nvCxnSpPr>
        <xdr:cNvPr id="112" name="直線コネクタ 111"/>
        <xdr:cNvCxnSpPr/>
      </xdr:nvCxnSpPr>
      <xdr:spPr bwMode="auto">
        <a:xfrm flipV="1">
          <a:off x="4305300" y="7239339"/>
          <a:ext cx="698500" cy="17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131697</xdr:rowOff>
    </xdr:from>
    <xdr:to>
      <xdr:col>22</xdr:col>
      <xdr:colOff>114300</xdr:colOff>
      <xdr:row>37</xdr:row>
      <xdr:rowOff>136630</xdr:rowOff>
    </xdr:to>
    <xdr:cxnSp macro="">
      <xdr:nvCxnSpPr>
        <xdr:cNvPr id="115" name="直線コネクタ 114"/>
        <xdr:cNvCxnSpPr/>
      </xdr:nvCxnSpPr>
      <xdr:spPr bwMode="auto">
        <a:xfrm flipV="1">
          <a:off x="3606800" y="7256397"/>
          <a:ext cx="698500" cy="4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136630</xdr:rowOff>
    </xdr:from>
    <xdr:to>
      <xdr:col>18</xdr:col>
      <xdr:colOff>177800</xdr:colOff>
      <xdr:row>37</xdr:row>
      <xdr:rowOff>151174</xdr:rowOff>
    </xdr:to>
    <xdr:cxnSp macro="">
      <xdr:nvCxnSpPr>
        <xdr:cNvPr id="118" name="直線コネクタ 117"/>
        <xdr:cNvCxnSpPr/>
      </xdr:nvCxnSpPr>
      <xdr:spPr bwMode="auto">
        <a:xfrm flipV="1">
          <a:off x="2908300" y="7261330"/>
          <a:ext cx="698500" cy="1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167532</xdr:rowOff>
    </xdr:from>
    <xdr:to>
      <xdr:col>29</xdr:col>
      <xdr:colOff>177800</xdr:colOff>
      <xdr:row>37</xdr:row>
      <xdr:rowOff>97682</xdr:rowOff>
    </xdr:to>
    <xdr:sp macro="" textlink="">
      <xdr:nvSpPr>
        <xdr:cNvPr id="128" name="楕円 127"/>
        <xdr:cNvSpPr/>
      </xdr:nvSpPr>
      <xdr:spPr bwMode="auto">
        <a:xfrm>
          <a:off x="5600700" y="712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139609</xdr:rowOff>
    </xdr:from>
    <xdr:ext cx="762000" cy="259045"/>
    <xdr:sp macro="" textlink="">
      <xdr:nvSpPr>
        <xdr:cNvPr id="129" name="人口1人当たり決算額の推移該当値テキスト445"/>
        <xdr:cNvSpPr txBox="1"/>
      </xdr:nvSpPr>
      <xdr:spPr>
        <a:xfrm>
          <a:off x="5740400" y="709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63839</xdr:rowOff>
    </xdr:from>
    <xdr:to>
      <xdr:col>26</xdr:col>
      <xdr:colOff>101600</xdr:colOff>
      <xdr:row>37</xdr:row>
      <xdr:rowOff>165439</xdr:rowOff>
    </xdr:to>
    <xdr:sp macro="" textlink="">
      <xdr:nvSpPr>
        <xdr:cNvPr id="130" name="楕円 129"/>
        <xdr:cNvSpPr/>
      </xdr:nvSpPr>
      <xdr:spPr bwMode="auto">
        <a:xfrm>
          <a:off x="4953000" y="7188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150216</xdr:rowOff>
    </xdr:from>
    <xdr:ext cx="736600" cy="259045"/>
    <xdr:sp macro="" textlink="">
      <xdr:nvSpPr>
        <xdr:cNvPr id="131" name="テキスト ボックス 130"/>
        <xdr:cNvSpPr txBox="1"/>
      </xdr:nvSpPr>
      <xdr:spPr>
        <a:xfrm>
          <a:off x="4622800" y="72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80897</xdr:rowOff>
    </xdr:from>
    <xdr:to>
      <xdr:col>22</xdr:col>
      <xdr:colOff>165100</xdr:colOff>
      <xdr:row>37</xdr:row>
      <xdr:rowOff>182497</xdr:rowOff>
    </xdr:to>
    <xdr:sp macro="" textlink="">
      <xdr:nvSpPr>
        <xdr:cNvPr id="132" name="楕円 131"/>
        <xdr:cNvSpPr/>
      </xdr:nvSpPr>
      <xdr:spPr bwMode="auto">
        <a:xfrm>
          <a:off x="4254500" y="720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167274</xdr:rowOff>
    </xdr:from>
    <xdr:ext cx="762000" cy="259045"/>
    <xdr:sp macro="" textlink="">
      <xdr:nvSpPr>
        <xdr:cNvPr id="133" name="テキスト ボックス 132"/>
        <xdr:cNvSpPr txBox="1"/>
      </xdr:nvSpPr>
      <xdr:spPr>
        <a:xfrm>
          <a:off x="3924300" y="729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85830</xdr:rowOff>
    </xdr:from>
    <xdr:to>
      <xdr:col>19</xdr:col>
      <xdr:colOff>38100</xdr:colOff>
      <xdr:row>37</xdr:row>
      <xdr:rowOff>187430</xdr:rowOff>
    </xdr:to>
    <xdr:sp macro="" textlink="">
      <xdr:nvSpPr>
        <xdr:cNvPr id="134" name="楕円 133"/>
        <xdr:cNvSpPr/>
      </xdr:nvSpPr>
      <xdr:spPr bwMode="auto">
        <a:xfrm>
          <a:off x="3556000" y="721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172207</xdr:rowOff>
    </xdr:from>
    <xdr:ext cx="762000" cy="259045"/>
    <xdr:sp macro="" textlink="">
      <xdr:nvSpPr>
        <xdr:cNvPr id="135" name="テキスト ボックス 134"/>
        <xdr:cNvSpPr txBox="1"/>
      </xdr:nvSpPr>
      <xdr:spPr>
        <a:xfrm>
          <a:off x="3225800" y="729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100374</xdr:rowOff>
    </xdr:from>
    <xdr:to>
      <xdr:col>15</xdr:col>
      <xdr:colOff>101600</xdr:colOff>
      <xdr:row>37</xdr:row>
      <xdr:rowOff>201974</xdr:rowOff>
    </xdr:to>
    <xdr:sp macro="" textlink="">
      <xdr:nvSpPr>
        <xdr:cNvPr id="136" name="楕円 135"/>
        <xdr:cNvSpPr/>
      </xdr:nvSpPr>
      <xdr:spPr bwMode="auto">
        <a:xfrm>
          <a:off x="2857500" y="722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186751</xdr:rowOff>
    </xdr:from>
    <xdr:ext cx="762000" cy="259045"/>
    <xdr:sp macro="" textlink="">
      <xdr:nvSpPr>
        <xdr:cNvPr id="137" name="テキスト ボックス 136"/>
        <xdr:cNvSpPr txBox="1"/>
      </xdr:nvSpPr>
      <xdr:spPr>
        <a:xfrm>
          <a:off x="2527300" y="73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2,939
2,930
5.81
3,645,955
3,514,795
131,085
1,656,582
4,739,955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129630</xdr:rowOff>
    </xdr:from>
    <xdr:to>
      <xdr:col>24</xdr:col>
      <xdr:colOff>63500</xdr:colOff>
      <xdr:row>37</xdr:row>
      <xdr:rowOff>137174</xdr:rowOff>
    </xdr:to>
    <xdr:cxnSp macro="">
      <xdr:nvCxnSpPr>
        <xdr:cNvPr id="62" name="直線コネクタ 61"/>
        <xdr:cNvCxnSpPr/>
      </xdr:nvCxnSpPr>
      <xdr:spPr>
        <a:xfrm>
          <a:off x="3797300" y="6473280"/>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129630</xdr:rowOff>
    </xdr:from>
    <xdr:to>
      <xdr:col>19</xdr:col>
      <xdr:colOff>177800</xdr:colOff>
      <xdr:row>38</xdr:row>
      <xdr:rowOff>24360</xdr:rowOff>
    </xdr:to>
    <xdr:cxnSp macro="">
      <xdr:nvCxnSpPr>
        <xdr:cNvPr id="65" name="直線コネクタ 64"/>
        <xdr:cNvCxnSpPr/>
      </xdr:nvCxnSpPr>
      <xdr:spPr>
        <a:xfrm flipV="1">
          <a:off x="2908300" y="6473280"/>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24360</xdr:rowOff>
    </xdr:from>
    <xdr:to>
      <xdr:col>15</xdr:col>
      <xdr:colOff>50800</xdr:colOff>
      <xdr:row>38</xdr:row>
      <xdr:rowOff>34988</xdr:rowOff>
    </xdr:to>
    <xdr:cxnSp macro="">
      <xdr:nvCxnSpPr>
        <xdr:cNvPr id="68" name="直線コネクタ 67"/>
        <xdr:cNvCxnSpPr/>
      </xdr:nvCxnSpPr>
      <xdr:spPr>
        <a:xfrm flipV="1">
          <a:off x="2019300" y="6539460"/>
          <a:ext cx="889000" cy="1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34988</xdr:rowOff>
    </xdr:from>
    <xdr:to>
      <xdr:col>10</xdr:col>
      <xdr:colOff>114300</xdr:colOff>
      <xdr:row>38</xdr:row>
      <xdr:rowOff>44222</xdr:rowOff>
    </xdr:to>
    <xdr:cxnSp macro="">
      <xdr:nvCxnSpPr>
        <xdr:cNvPr id="71" name="直線コネクタ 70"/>
        <xdr:cNvCxnSpPr/>
      </xdr:nvCxnSpPr>
      <xdr:spPr>
        <a:xfrm flipV="1">
          <a:off x="1130300" y="6550088"/>
          <a:ext cx="889000" cy="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86374</xdr:rowOff>
    </xdr:from>
    <xdr:to>
      <xdr:col>24</xdr:col>
      <xdr:colOff>114300</xdr:colOff>
      <xdr:row>38</xdr:row>
      <xdr:rowOff>16524</xdr:rowOff>
    </xdr:to>
    <xdr:sp macro="" textlink="">
      <xdr:nvSpPr>
        <xdr:cNvPr id="81" name="楕円 80"/>
        <xdr:cNvSpPr/>
      </xdr:nvSpPr>
      <xdr:spPr>
        <a:xfrm>
          <a:off x="4584700" y="6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64801</xdr:rowOff>
    </xdr:from>
    <xdr:ext cx="599010" cy="259045"/>
    <xdr:sp macro="" textlink="">
      <xdr:nvSpPr>
        <xdr:cNvPr id="82" name="人件費該当値テキスト"/>
        <xdr:cNvSpPr txBox="1"/>
      </xdr:nvSpPr>
      <xdr:spPr>
        <a:xfrm>
          <a:off x="4686300" y="640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78830</xdr:rowOff>
    </xdr:from>
    <xdr:to>
      <xdr:col>20</xdr:col>
      <xdr:colOff>38100</xdr:colOff>
      <xdr:row>38</xdr:row>
      <xdr:rowOff>8980</xdr:rowOff>
    </xdr:to>
    <xdr:sp macro="" textlink="">
      <xdr:nvSpPr>
        <xdr:cNvPr id="83" name="楕円 82"/>
        <xdr:cNvSpPr/>
      </xdr:nvSpPr>
      <xdr:spPr>
        <a:xfrm>
          <a:off x="3746500" y="64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107</xdr:rowOff>
    </xdr:from>
    <xdr:ext cx="599010" cy="259045"/>
    <xdr:sp macro="" textlink="">
      <xdr:nvSpPr>
        <xdr:cNvPr id="84" name="テキスト ボックス 83"/>
        <xdr:cNvSpPr txBox="1"/>
      </xdr:nvSpPr>
      <xdr:spPr>
        <a:xfrm>
          <a:off x="3497795" y="65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145010</xdr:rowOff>
    </xdr:from>
    <xdr:to>
      <xdr:col>15</xdr:col>
      <xdr:colOff>101600</xdr:colOff>
      <xdr:row>38</xdr:row>
      <xdr:rowOff>75160</xdr:rowOff>
    </xdr:to>
    <xdr:sp macro="" textlink="">
      <xdr:nvSpPr>
        <xdr:cNvPr id="85" name="楕円 84"/>
        <xdr:cNvSpPr/>
      </xdr:nvSpPr>
      <xdr:spPr>
        <a:xfrm>
          <a:off x="2857500" y="64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66287</xdr:rowOff>
    </xdr:from>
    <xdr:ext cx="599010" cy="259045"/>
    <xdr:sp macro="" textlink="">
      <xdr:nvSpPr>
        <xdr:cNvPr id="86" name="テキスト ボックス 85"/>
        <xdr:cNvSpPr txBox="1"/>
      </xdr:nvSpPr>
      <xdr:spPr>
        <a:xfrm>
          <a:off x="2608795" y="658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155638</xdr:rowOff>
    </xdr:from>
    <xdr:to>
      <xdr:col>10</xdr:col>
      <xdr:colOff>165100</xdr:colOff>
      <xdr:row>38</xdr:row>
      <xdr:rowOff>85789</xdr:rowOff>
    </xdr:to>
    <xdr:sp macro="" textlink="">
      <xdr:nvSpPr>
        <xdr:cNvPr id="87" name="楕円 86"/>
        <xdr:cNvSpPr/>
      </xdr:nvSpPr>
      <xdr:spPr>
        <a:xfrm>
          <a:off x="1968500" y="6499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76915</xdr:rowOff>
    </xdr:from>
    <xdr:ext cx="599010" cy="259045"/>
    <xdr:sp macro="" textlink="">
      <xdr:nvSpPr>
        <xdr:cNvPr id="88" name="テキスト ボックス 87"/>
        <xdr:cNvSpPr txBox="1"/>
      </xdr:nvSpPr>
      <xdr:spPr>
        <a:xfrm>
          <a:off x="1719795" y="659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164872</xdr:rowOff>
    </xdr:from>
    <xdr:to>
      <xdr:col>6</xdr:col>
      <xdr:colOff>38100</xdr:colOff>
      <xdr:row>38</xdr:row>
      <xdr:rowOff>95022</xdr:rowOff>
    </xdr:to>
    <xdr:sp macro="" textlink="">
      <xdr:nvSpPr>
        <xdr:cNvPr id="89" name="楕円 88"/>
        <xdr:cNvSpPr/>
      </xdr:nvSpPr>
      <xdr:spPr>
        <a:xfrm>
          <a:off x="1079500" y="65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86149</xdr:rowOff>
    </xdr:from>
    <xdr:ext cx="599010" cy="259045"/>
    <xdr:sp macro="" textlink="">
      <xdr:nvSpPr>
        <xdr:cNvPr id="90" name="テキスト ボックス 89"/>
        <xdr:cNvSpPr txBox="1"/>
      </xdr:nvSpPr>
      <xdr:spPr>
        <a:xfrm>
          <a:off x="830795" y="66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133726</xdr:rowOff>
    </xdr:from>
    <xdr:to>
      <xdr:col>24</xdr:col>
      <xdr:colOff>63500</xdr:colOff>
      <xdr:row>57</xdr:row>
      <xdr:rowOff>160664</xdr:rowOff>
    </xdr:to>
    <xdr:cxnSp macro="">
      <xdr:nvCxnSpPr>
        <xdr:cNvPr id="117" name="直線コネクタ 116"/>
        <xdr:cNvCxnSpPr/>
      </xdr:nvCxnSpPr>
      <xdr:spPr>
        <a:xfrm flipV="1">
          <a:off x="3797300" y="9906376"/>
          <a:ext cx="838200" cy="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147628</xdr:rowOff>
    </xdr:from>
    <xdr:to>
      <xdr:col>19</xdr:col>
      <xdr:colOff>177800</xdr:colOff>
      <xdr:row>57</xdr:row>
      <xdr:rowOff>160664</xdr:rowOff>
    </xdr:to>
    <xdr:cxnSp macro="">
      <xdr:nvCxnSpPr>
        <xdr:cNvPr id="120" name="直線コネクタ 119"/>
        <xdr:cNvCxnSpPr/>
      </xdr:nvCxnSpPr>
      <xdr:spPr>
        <a:xfrm>
          <a:off x="2908300" y="9920278"/>
          <a:ext cx="889000" cy="1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147628</xdr:rowOff>
    </xdr:from>
    <xdr:to>
      <xdr:col>15</xdr:col>
      <xdr:colOff>50800</xdr:colOff>
      <xdr:row>57</xdr:row>
      <xdr:rowOff>164416</xdr:rowOff>
    </xdr:to>
    <xdr:cxnSp macro="">
      <xdr:nvCxnSpPr>
        <xdr:cNvPr id="123" name="直線コネクタ 122"/>
        <xdr:cNvCxnSpPr/>
      </xdr:nvCxnSpPr>
      <xdr:spPr>
        <a:xfrm flipV="1">
          <a:off x="2019300" y="9920278"/>
          <a:ext cx="889000" cy="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161872</xdr:rowOff>
    </xdr:from>
    <xdr:to>
      <xdr:col>10</xdr:col>
      <xdr:colOff>114300</xdr:colOff>
      <xdr:row>57</xdr:row>
      <xdr:rowOff>164416</xdr:rowOff>
    </xdr:to>
    <xdr:cxnSp macro="">
      <xdr:nvCxnSpPr>
        <xdr:cNvPr id="126" name="直線コネクタ 125"/>
        <xdr:cNvCxnSpPr/>
      </xdr:nvCxnSpPr>
      <xdr:spPr>
        <a:xfrm>
          <a:off x="1130300" y="9934522"/>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82926</xdr:rowOff>
    </xdr:from>
    <xdr:to>
      <xdr:col>24</xdr:col>
      <xdr:colOff>114300</xdr:colOff>
      <xdr:row>58</xdr:row>
      <xdr:rowOff>13076</xdr:rowOff>
    </xdr:to>
    <xdr:sp macro="" textlink="">
      <xdr:nvSpPr>
        <xdr:cNvPr id="136" name="楕円 135"/>
        <xdr:cNvSpPr/>
      </xdr:nvSpPr>
      <xdr:spPr>
        <a:xfrm>
          <a:off x="4584700" y="98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10748</xdr:rowOff>
    </xdr:from>
    <xdr:ext cx="599010" cy="259045"/>
    <xdr:sp macro="" textlink="">
      <xdr:nvSpPr>
        <xdr:cNvPr id="137" name="物件費該当値テキスト"/>
        <xdr:cNvSpPr txBox="1"/>
      </xdr:nvSpPr>
      <xdr:spPr>
        <a:xfrm>
          <a:off x="4686300" y="978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109864</xdr:rowOff>
    </xdr:from>
    <xdr:to>
      <xdr:col>20</xdr:col>
      <xdr:colOff>38100</xdr:colOff>
      <xdr:row>58</xdr:row>
      <xdr:rowOff>40014</xdr:rowOff>
    </xdr:to>
    <xdr:sp macro="" textlink="">
      <xdr:nvSpPr>
        <xdr:cNvPr id="138" name="楕円 137"/>
        <xdr:cNvSpPr/>
      </xdr:nvSpPr>
      <xdr:spPr>
        <a:xfrm>
          <a:off x="3746500" y="98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31141</xdr:rowOff>
    </xdr:from>
    <xdr:ext cx="599010" cy="259045"/>
    <xdr:sp macro="" textlink="">
      <xdr:nvSpPr>
        <xdr:cNvPr id="139" name="テキスト ボックス 138"/>
        <xdr:cNvSpPr txBox="1"/>
      </xdr:nvSpPr>
      <xdr:spPr>
        <a:xfrm>
          <a:off x="3497795" y="997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96828</xdr:rowOff>
    </xdr:from>
    <xdr:to>
      <xdr:col>15</xdr:col>
      <xdr:colOff>101600</xdr:colOff>
      <xdr:row>58</xdr:row>
      <xdr:rowOff>26978</xdr:rowOff>
    </xdr:to>
    <xdr:sp macro="" textlink="">
      <xdr:nvSpPr>
        <xdr:cNvPr id="140" name="楕円 139"/>
        <xdr:cNvSpPr/>
      </xdr:nvSpPr>
      <xdr:spPr>
        <a:xfrm>
          <a:off x="2857500" y="986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18105</xdr:rowOff>
    </xdr:from>
    <xdr:ext cx="599010" cy="259045"/>
    <xdr:sp macro="" textlink="">
      <xdr:nvSpPr>
        <xdr:cNvPr id="141" name="テキスト ボックス 140"/>
        <xdr:cNvSpPr txBox="1"/>
      </xdr:nvSpPr>
      <xdr:spPr>
        <a:xfrm>
          <a:off x="2608795" y="996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113616</xdr:rowOff>
    </xdr:from>
    <xdr:to>
      <xdr:col>10</xdr:col>
      <xdr:colOff>165100</xdr:colOff>
      <xdr:row>58</xdr:row>
      <xdr:rowOff>43766</xdr:rowOff>
    </xdr:to>
    <xdr:sp macro="" textlink="">
      <xdr:nvSpPr>
        <xdr:cNvPr id="142" name="楕円 141"/>
        <xdr:cNvSpPr/>
      </xdr:nvSpPr>
      <xdr:spPr>
        <a:xfrm>
          <a:off x="1968500" y="988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34893</xdr:rowOff>
    </xdr:from>
    <xdr:ext cx="599010" cy="259045"/>
    <xdr:sp macro="" textlink="">
      <xdr:nvSpPr>
        <xdr:cNvPr id="143" name="テキスト ボックス 142"/>
        <xdr:cNvSpPr txBox="1"/>
      </xdr:nvSpPr>
      <xdr:spPr>
        <a:xfrm>
          <a:off x="1719795" y="997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111072</xdr:rowOff>
    </xdr:from>
    <xdr:to>
      <xdr:col>6</xdr:col>
      <xdr:colOff>38100</xdr:colOff>
      <xdr:row>58</xdr:row>
      <xdr:rowOff>41222</xdr:rowOff>
    </xdr:to>
    <xdr:sp macro="" textlink="">
      <xdr:nvSpPr>
        <xdr:cNvPr id="144" name="楕円 143"/>
        <xdr:cNvSpPr/>
      </xdr:nvSpPr>
      <xdr:spPr>
        <a:xfrm>
          <a:off x="1079500" y="988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32349</xdr:rowOff>
    </xdr:from>
    <xdr:ext cx="599010" cy="259045"/>
    <xdr:sp macro="" textlink="">
      <xdr:nvSpPr>
        <xdr:cNvPr id="145" name="テキスト ボックス 144"/>
        <xdr:cNvSpPr txBox="1"/>
      </xdr:nvSpPr>
      <xdr:spPr>
        <a:xfrm>
          <a:off x="830795" y="997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93312</xdr:rowOff>
    </xdr:from>
    <xdr:to>
      <xdr:col>24</xdr:col>
      <xdr:colOff>63500</xdr:colOff>
      <xdr:row>78</xdr:row>
      <xdr:rowOff>95986</xdr:rowOff>
    </xdr:to>
    <xdr:cxnSp macro="">
      <xdr:nvCxnSpPr>
        <xdr:cNvPr id="172" name="直線コネクタ 171"/>
        <xdr:cNvCxnSpPr/>
      </xdr:nvCxnSpPr>
      <xdr:spPr>
        <a:xfrm flipV="1">
          <a:off x="3797300" y="13466412"/>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85088</xdr:rowOff>
    </xdr:from>
    <xdr:to>
      <xdr:col>19</xdr:col>
      <xdr:colOff>177800</xdr:colOff>
      <xdr:row>78</xdr:row>
      <xdr:rowOff>95986</xdr:rowOff>
    </xdr:to>
    <xdr:cxnSp macro="">
      <xdr:nvCxnSpPr>
        <xdr:cNvPr id="175" name="直線コネクタ 174"/>
        <xdr:cNvCxnSpPr/>
      </xdr:nvCxnSpPr>
      <xdr:spPr>
        <a:xfrm>
          <a:off x="2908300" y="13458188"/>
          <a:ext cx="889000" cy="1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47008</xdr:rowOff>
    </xdr:from>
    <xdr:to>
      <xdr:col>15</xdr:col>
      <xdr:colOff>50800</xdr:colOff>
      <xdr:row>78</xdr:row>
      <xdr:rowOff>85088</xdr:rowOff>
    </xdr:to>
    <xdr:cxnSp macro="">
      <xdr:nvCxnSpPr>
        <xdr:cNvPr id="178" name="直線コネクタ 177"/>
        <xdr:cNvCxnSpPr/>
      </xdr:nvCxnSpPr>
      <xdr:spPr>
        <a:xfrm>
          <a:off x="2019300" y="13420108"/>
          <a:ext cx="889000" cy="3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47008</xdr:rowOff>
    </xdr:from>
    <xdr:to>
      <xdr:col>10</xdr:col>
      <xdr:colOff>114300</xdr:colOff>
      <xdr:row>78</xdr:row>
      <xdr:rowOff>88571</xdr:rowOff>
    </xdr:to>
    <xdr:cxnSp macro="">
      <xdr:nvCxnSpPr>
        <xdr:cNvPr id="181" name="直線コネクタ 180"/>
        <xdr:cNvCxnSpPr/>
      </xdr:nvCxnSpPr>
      <xdr:spPr>
        <a:xfrm flipV="1">
          <a:off x="1130300" y="13420108"/>
          <a:ext cx="889000" cy="4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42512</xdr:rowOff>
    </xdr:from>
    <xdr:to>
      <xdr:col>24</xdr:col>
      <xdr:colOff>114300</xdr:colOff>
      <xdr:row>78</xdr:row>
      <xdr:rowOff>144112</xdr:rowOff>
    </xdr:to>
    <xdr:sp macro="" textlink="">
      <xdr:nvSpPr>
        <xdr:cNvPr id="191" name="楕円 190"/>
        <xdr:cNvSpPr/>
      </xdr:nvSpPr>
      <xdr:spPr>
        <a:xfrm>
          <a:off x="4584700" y="134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128889</xdr:rowOff>
    </xdr:from>
    <xdr:ext cx="534377" cy="259045"/>
    <xdr:sp macro="" textlink="">
      <xdr:nvSpPr>
        <xdr:cNvPr id="192" name="維持補修費該当値テキスト"/>
        <xdr:cNvSpPr txBox="1"/>
      </xdr:nvSpPr>
      <xdr:spPr>
        <a:xfrm>
          <a:off x="4686300" y="133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45186</xdr:rowOff>
    </xdr:from>
    <xdr:to>
      <xdr:col>20</xdr:col>
      <xdr:colOff>38100</xdr:colOff>
      <xdr:row>78</xdr:row>
      <xdr:rowOff>146786</xdr:rowOff>
    </xdr:to>
    <xdr:sp macro="" textlink="">
      <xdr:nvSpPr>
        <xdr:cNvPr id="193" name="楕円 192"/>
        <xdr:cNvSpPr/>
      </xdr:nvSpPr>
      <xdr:spPr>
        <a:xfrm>
          <a:off x="3746500" y="1341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137913</xdr:rowOff>
    </xdr:from>
    <xdr:ext cx="469744" cy="259045"/>
    <xdr:sp macro="" textlink="">
      <xdr:nvSpPr>
        <xdr:cNvPr id="194" name="テキスト ボックス 193"/>
        <xdr:cNvSpPr txBox="1"/>
      </xdr:nvSpPr>
      <xdr:spPr>
        <a:xfrm>
          <a:off x="3562428" y="135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34288</xdr:rowOff>
    </xdr:from>
    <xdr:to>
      <xdr:col>15</xdr:col>
      <xdr:colOff>101600</xdr:colOff>
      <xdr:row>78</xdr:row>
      <xdr:rowOff>135888</xdr:rowOff>
    </xdr:to>
    <xdr:sp macro="" textlink="">
      <xdr:nvSpPr>
        <xdr:cNvPr id="195" name="楕円 194"/>
        <xdr:cNvSpPr/>
      </xdr:nvSpPr>
      <xdr:spPr>
        <a:xfrm>
          <a:off x="2857500" y="134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127015</xdr:rowOff>
    </xdr:from>
    <xdr:ext cx="534377" cy="259045"/>
    <xdr:sp macro="" textlink="">
      <xdr:nvSpPr>
        <xdr:cNvPr id="196" name="テキスト ボックス 195"/>
        <xdr:cNvSpPr txBox="1"/>
      </xdr:nvSpPr>
      <xdr:spPr>
        <a:xfrm>
          <a:off x="2641111" y="135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167658</xdr:rowOff>
    </xdr:from>
    <xdr:to>
      <xdr:col>10</xdr:col>
      <xdr:colOff>165100</xdr:colOff>
      <xdr:row>78</xdr:row>
      <xdr:rowOff>97808</xdr:rowOff>
    </xdr:to>
    <xdr:sp macro="" textlink="">
      <xdr:nvSpPr>
        <xdr:cNvPr id="197" name="楕円 196"/>
        <xdr:cNvSpPr/>
      </xdr:nvSpPr>
      <xdr:spPr>
        <a:xfrm>
          <a:off x="1968500" y="133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88935</xdr:rowOff>
    </xdr:from>
    <xdr:ext cx="534377" cy="259045"/>
    <xdr:sp macro="" textlink="">
      <xdr:nvSpPr>
        <xdr:cNvPr id="198" name="テキスト ボックス 197"/>
        <xdr:cNvSpPr txBox="1"/>
      </xdr:nvSpPr>
      <xdr:spPr>
        <a:xfrm>
          <a:off x="1752111" y="1346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37771</xdr:rowOff>
    </xdr:from>
    <xdr:to>
      <xdr:col>6</xdr:col>
      <xdr:colOff>38100</xdr:colOff>
      <xdr:row>78</xdr:row>
      <xdr:rowOff>139371</xdr:rowOff>
    </xdr:to>
    <xdr:sp macro="" textlink="">
      <xdr:nvSpPr>
        <xdr:cNvPr id="199" name="楕円 198"/>
        <xdr:cNvSpPr/>
      </xdr:nvSpPr>
      <xdr:spPr>
        <a:xfrm>
          <a:off x="1079500" y="134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130498</xdr:rowOff>
    </xdr:from>
    <xdr:ext cx="534377" cy="259045"/>
    <xdr:sp macro="" textlink="">
      <xdr:nvSpPr>
        <xdr:cNvPr id="200" name="テキスト ボックス 199"/>
        <xdr:cNvSpPr txBox="1"/>
      </xdr:nvSpPr>
      <xdr:spPr>
        <a:xfrm>
          <a:off x="863111" y="135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67912</xdr:rowOff>
    </xdr:from>
    <xdr:to>
      <xdr:col>24</xdr:col>
      <xdr:colOff>63500</xdr:colOff>
      <xdr:row>96</xdr:row>
      <xdr:rowOff>127051</xdr:rowOff>
    </xdr:to>
    <xdr:cxnSp macro="">
      <xdr:nvCxnSpPr>
        <xdr:cNvPr id="229" name="直線コネクタ 228"/>
        <xdr:cNvCxnSpPr/>
      </xdr:nvCxnSpPr>
      <xdr:spPr>
        <a:xfrm flipV="1">
          <a:off x="3797300" y="16527112"/>
          <a:ext cx="8382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123858</xdr:rowOff>
    </xdr:from>
    <xdr:to>
      <xdr:col>19</xdr:col>
      <xdr:colOff>177800</xdr:colOff>
      <xdr:row>96</xdr:row>
      <xdr:rowOff>127051</xdr:rowOff>
    </xdr:to>
    <xdr:cxnSp macro="">
      <xdr:nvCxnSpPr>
        <xdr:cNvPr id="232" name="直線コネクタ 231"/>
        <xdr:cNvCxnSpPr/>
      </xdr:nvCxnSpPr>
      <xdr:spPr>
        <a:xfrm>
          <a:off x="2908300" y="16583058"/>
          <a:ext cx="889000" cy="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107848</xdr:rowOff>
    </xdr:from>
    <xdr:to>
      <xdr:col>15</xdr:col>
      <xdr:colOff>50800</xdr:colOff>
      <xdr:row>96</xdr:row>
      <xdr:rowOff>123858</xdr:rowOff>
    </xdr:to>
    <xdr:cxnSp macro="">
      <xdr:nvCxnSpPr>
        <xdr:cNvPr id="235" name="直線コネクタ 234"/>
        <xdr:cNvCxnSpPr/>
      </xdr:nvCxnSpPr>
      <xdr:spPr>
        <a:xfrm>
          <a:off x="2019300" y="16567048"/>
          <a:ext cx="889000" cy="1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107848</xdr:rowOff>
    </xdr:from>
    <xdr:to>
      <xdr:col>10</xdr:col>
      <xdr:colOff>114300</xdr:colOff>
      <xdr:row>96</xdr:row>
      <xdr:rowOff>127584</xdr:rowOff>
    </xdr:to>
    <xdr:cxnSp macro="">
      <xdr:nvCxnSpPr>
        <xdr:cNvPr id="238" name="直線コネクタ 237"/>
        <xdr:cNvCxnSpPr/>
      </xdr:nvCxnSpPr>
      <xdr:spPr>
        <a:xfrm flipV="1">
          <a:off x="1130300" y="16567048"/>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17112</xdr:rowOff>
    </xdr:from>
    <xdr:to>
      <xdr:col>24</xdr:col>
      <xdr:colOff>114300</xdr:colOff>
      <xdr:row>96</xdr:row>
      <xdr:rowOff>118712</xdr:rowOff>
    </xdr:to>
    <xdr:sp macro="" textlink="">
      <xdr:nvSpPr>
        <xdr:cNvPr id="248" name="楕円 247"/>
        <xdr:cNvSpPr/>
      </xdr:nvSpPr>
      <xdr:spPr>
        <a:xfrm>
          <a:off x="4584700" y="164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166989</xdr:rowOff>
    </xdr:from>
    <xdr:ext cx="534377" cy="259045"/>
    <xdr:sp macro="" textlink="">
      <xdr:nvSpPr>
        <xdr:cNvPr id="249" name="扶助費該当値テキスト"/>
        <xdr:cNvSpPr txBox="1"/>
      </xdr:nvSpPr>
      <xdr:spPr>
        <a:xfrm>
          <a:off x="4686300" y="1645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76251</xdr:rowOff>
    </xdr:from>
    <xdr:to>
      <xdr:col>20</xdr:col>
      <xdr:colOff>38100</xdr:colOff>
      <xdr:row>97</xdr:row>
      <xdr:rowOff>6401</xdr:rowOff>
    </xdr:to>
    <xdr:sp macro="" textlink="">
      <xdr:nvSpPr>
        <xdr:cNvPr id="250" name="楕円 249"/>
        <xdr:cNvSpPr/>
      </xdr:nvSpPr>
      <xdr:spPr>
        <a:xfrm>
          <a:off x="3746500" y="165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168978</xdr:rowOff>
    </xdr:from>
    <xdr:ext cx="534377" cy="259045"/>
    <xdr:sp macro="" textlink="">
      <xdr:nvSpPr>
        <xdr:cNvPr id="251" name="テキスト ボックス 250"/>
        <xdr:cNvSpPr txBox="1"/>
      </xdr:nvSpPr>
      <xdr:spPr>
        <a:xfrm>
          <a:off x="3530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73058</xdr:rowOff>
    </xdr:from>
    <xdr:to>
      <xdr:col>15</xdr:col>
      <xdr:colOff>101600</xdr:colOff>
      <xdr:row>97</xdr:row>
      <xdr:rowOff>3208</xdr:rowOff>
    </xdr:to>
    <xdr:sp macro="" textlink="">
      <xdr:nvSpPr>
        <xdr:cNvPr id="252" name="楕円 251"/>
        <xdr:cNvSpPr/>
      </xdr:nvSpPr>
      <xdr:spPr>
        <a:xfrm>
          <a:off x="2857500" y="165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165785</xdr:rowOff>
    </xdr:from>
    <xdr:ext cx="534377" cy="259045"/>
    <xdr:sp macro="" textlink="">
      <xdr:nvSpPr>
        <xdr:cNvPr id="253" name="テキスト ボックス 252"/>
        <xdr:cNvSpPr txBox="1"/>
      </xdr:nvSpPr>
      <xdr:spPr>
        <a:xfrm>
          <a:off x="2641111" y="1662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57048</xdr:rowOff>
    </xdr:from>
    <xdr:to>
      <xdr:col>10</xdr:col>
      <xdr:colOff>165100</xdr:colOff>
      <xdr:row>96</xdr:row>
      <xdr:rowOff>158648</xdr:rowOff>
    </xdr:to>
    <xdr:sp macro="" textlink="">
      <xdr:nvSpPr>
        <xdr:cNvPr id="254" name="楕円 253"/>
        <xdr:cNvSpPr/>
      </xdr:nvSpPr>
      <xdr:spPr>
        <a:xfrm>
          <a:off x="1968500" y="165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149775</xdr:rowOff>
    </xdr:from>
    <xdr:ext cx="534377" cy="259045"/>
    <xdr:sp macro="" textlink="">
      <xdr:nvSpPr>
        <xdr:cNvPr id="255" name="テキスト ボックス 254"/>
        <xdr:cNvSpPr txBox="1"/>
      </xdr:nvSpPr>
      <xdr:spPr>
        <a:xfrm>
          <a:off x="1752111" y="166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76784</xdr:rowOff>
    </xdr:from>
    <xdr:to>
      <xdr:col>6</xdr:col>
      <xdr:colOff>38100</xdr:colOff>
      <xdr:row>97</xdr:row>
      <xdr:rowOff>6934</xdr:rowOff>
    </xdr:to>
    <xdr:sp macro="" textlink="">
      <xdr:nvSpPr>
        <xdr:cNvPr id="256" name="楕円 255"/>
        <xdr:cNvSpPr/>
      </xdr:nvSpPr>
      <xdr:spPr>
        <a:xfrm>
          <a:off x="1079500" y="165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169511</xdr:rowOff>
    </xdr:from>
    <xdr:ext cx="534377" cy="259045"/>
    <xdr:sp macro="" textlink="">
      <xdr:nvSpPr>
        <xdr:cNvPr id="257" name="テキスト ボックス 256"/>
        <xdr:cNvSpPr txBox="1"/>
      </xdr:nvSpPr>
      <xdr:spPr>
        <a:xfrm>
          <a:off x="863111" y="166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88684</xdr:rowOff>
    </xdr:from>
    <xdr:to>
      <xdr:col>55</xdr:col>
      <xdr:colOff>0</xdr:colOff>
      <xdr:row>38</xdr:row>
      <xdr:rowOff>64123</xdr:rowOff>
    </xdr:to>
    <xdr:cxnSp macro="">
      <xdr:nvCxnSpPr>
        <xdr:cNvPr id="286" name="直線コネクタ 285"/>
        <xdr:cNvCxnSpPr/>
      </xdr:nvCxnSpPr>
      <xdr:spPr>
        <a:xfrm>
          <a:off x="9639300" y="6432334"/>
          <a:ext cx="838200" cy="1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88684</xdr:rowOff>
    </xdr:from>
    <xdr:to>
      <xdr:col>50</xdr:col>
      <xdr:colOff>114300</xdr:colOff>
      <xdr:row>38</xdr:row>
      <xdr:rowOff>123399</xdr:rowOff>
    </xdr:to>
    <xdr:cxnSp macro="">
      <xdr:nvCxnSpPr>
        <xdr:cNvPr id="289" name="直線コネクタ 288"/>
        <xdr:cNvCxnSpPr/>
      </xdr:nvCxnSpPr>
      <xdr:spPr>
        <a:xfrm flipV="1">
          <a:off x="8750300" y="6432334"/>
          <a:ext cx="889000" cy="20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123399</xdr:rowOff>
    </xdr:from>
    <xdr:to>
      <xdr:col>45</xdr:col>
      <xdr:colOff>177800</xdr:colOff>
      <xdr:row>38</xdr:row>
      <xdr:rowOff>140302</xdr:rowOff>
    </xdr:to>
    <xdr:cxnSp macro="">
      <xdr:nvCxnSpPr>
        <xdr:cNvPr id="292" name="直線コネクタ 291"/>
        <xdr:cNvCxnSpPr/>
      </xdr:nvCxnSpPr>
      <xdr:spPr>
        <a:xfrm flipV="1">
          <a:off x="7861300" y="6638499"/>
          <a:ext cx="889000" cy="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136711</xdr:rowOff>
    </xdr:from>
    <xdr:to>
      <xdr:col>41</xdr:col>
      <xdr:colOff>50800</xdr:colOff>
      <xdr:row>38</xdr:row>
      <xdr:rowOff>140302</xdr:rowOff>
    </xdr:to>
    <xdr:cxnSp macro="">
      <xdr:nvCxnSpPr>
        <xdr:cNvPr id="295" name="直線コネクタ 294"/>
        <xdr:cNvCxnSpPr/>
      </xdr:nvCxnSpPr>
      <xdr:spPr>
        <a:xfrm>
          <a:off x="6972300" y="6651811"/>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13323</xdr:rowOff>
    </xdr:from>
    <xdr:to>
      <xdr:col>55</xdr:col>
      <xdr:colOff>50800</xdr:colOff>
      <xdr:row>38</xdr:row>
      <xdr:rowOff>114923</xdr:rowOff>
    </xdr:to>
    <xdr:sp macro="" textlink="">
      <xdr:nvSpPr>
        <xdr:cNvPr id="305" name="楕円 304"/>
        <xdr:cNvSpPr/>
      </xdr:nvSpPr>
      <xdr:spPr>
        <a:xfrm>
          <a:off x="10426700" y="65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99700</xdr:rowOff>
    </xdr:from>
    <xdr:ext cx="534377" cy="259045"/>
    <xdr:sp macro="" textlink="">
      <xdr:nvSpPr>
        <xdr:cNvPr id="306" name="補助費等該当値テキスト"/>
        <xdr:cNvSpPr txBox="1"/>
      </xdr:nvSpPr>
      <xdr:spPr>
        <a:xfrm>
          <a:off x="10528300" y="644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37884</xdr:rowOff>
    </xdr:from>
    <xdr:to>
      <xdr:col>50</xdr:col>
      <xdr:colOff>165100</xdr:colOff>
      <xdr:row>37</xdr:row>
      <xdr:rowOff>139484</xdr:rowOff>
    </xdr:to>
    <xdr:sp macro="" textlink="">
      <xdr:nvSpPr>
        <xdr:cNvPr id="307" name="楕円 306"/>
        <xdr:cNvSpPr/>
      </xdr:nvSpPr>
      <xdr:spPr>
        <a:xfrm>
          <a:off x="9588500" y="63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130611</xdr:rowOff>
    </xdr:from>
    <xdr:ext cx="599010" cy="259045"/>
    <xdr:sp macro="" textlink="">
      <xdr:nvSpPr>
        <xdr:cNvPr id="308" name="テキスト ボックス 307"/>
        <xdr:cNvSpPr txBox="1"/>
      </xdr:nvSpPr>
      <xdr:spPr>
        <a:xfrm>
          <a:off x="9339795" y="647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72599</xdr:rowOff>
    </xdr:from>
    <xdr:to>
      <xdr:col>46</xdr:col>
      <xdr:colOff>38100</xdr:colOff>
      <xdr:row>39</xdr:row>
      <xdr:rowOff>2749</xdr:rowOff>
    </xdr:to>
    <xdr:sp macro="" textlink="">
      <xdr:nvSpPr>
        <xdr:cNvPr id="309" name="楕円 308"/>
        <xdr:cNvSpPr/>
      </xdr:nvSpPr>
      <xdr:spPr>
        <a:xfrm>
          <a:off x="8699500" y="65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165326</xdr:rowOff>
    </xdr:from>
    <xdr:ext cx="534377" cy="259045"/>
    <xdr:sp macro="" textlink="">
      <xdr:nvSpPr>
        <xdr:cNvPr id="310" name="テキスト ボックス 309"/>
        <xdr:cNvSpPr txBox="1"/>
      </xdr:nvSpPr>
      <xdr:spPr>
        <a:xfrm>
          <a:off x="8483111" y="66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89502</xdr:rowOff>
    </xdr:from>
    <xdr:to>
      <xdr:col>41</xdr:col>
      <xdr:colOff>101600</xdr:colOff>
      <xdr:row>39</xdr:row>
      <xdr:rowOff>19652</xdr:rowOff>
    </xdr:to>
    <xdr:sp macro="" textlink="">
      <xdr:nvSpPr>
        <xdr:cNvPr id="311" name="楕円 310"/>
        <xdr:cNvSpPr/>
      </xdr:nvSpPr>
      <xdr:spPr>
        <a:xfrm>
          <a:off x="7810500" y="66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10779</xdr:rowOff>
    </xdr:from>
    <xdr:ext cx="534377" cy="259045"/>
    <xdr:sp macro="" textlink="">
      <xdr:nvSpPr>
        <xdr:cNvPr id="312" name="テキスト ボックス 311"/>
        <xdr:cNvSpPr txBox="1"/>
      </xdr:nvSpPr>
      <xdr:spPr>
        <a:xfrm>
          <a:off x="7594111" y="669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85911</xdr:rowOff>
    </xdr:from>
    <xdr:to>
      <xdr:col>36</xdr:col>
      <xdr:colOff>165100</xdr:colOff>
      <xdr:row>39</xdr:row>
      <xdr:rowOff>16061</xdr:rowOff>
    </xdr:to>
    <xdr:sp macro="" textlink="">
      <xdr:nvSpPr>
        <xdr:cNvPr id="313" name="楕円 312"/>
        <xdr:cNvSpPr/>
      </xdr:nvSpPr>
      <xdr:spPr>
        <a:xfrm>
          <a:off x="6921500" y="66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7188</xdr:rowOff>
    </xdr:from>
    <xdr:ext cx="534377" cy="259045"/>
    <xdr:sp macro="" textlink="">
      <xdr:nvSpPr>
        <xdr:cNvPr id="314" name="テキスト ボックス 313"/>
        <xdr:cNvSpPr txBox="1"/>
      </xdr:nvSpPr>
      <xdr:spPr>
        <a:xfrm>
          <a:off x="6705111" y="66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169396</xdr:rowOff>
    </xdr:from>
    <xdr:to>
      <xdr:col>55</xdr:col>
      <xdr:colOff>0</xdr:colOff>
      <xdr:row>59</xdr:row>
      <xdr:rowOff>10023</xdr:rowOff>
    </xdr:to>
    <xdr:cxnSp macro="">
      <xdr:nvCxnSpPr>
        <xdr:cNvPr id="345" name="直線コネクタ 344"/>
        <xdr:cNvCxnSpPr/>
      </xdr:nvCxnSpPr>
      <xdr:spPr>
        <a:xfrm>
          <a:off x="9639300" y="10113496"/>
          <a:ext cx="8382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169396</xdr:rowOff>
    </xdr:from>
    <xdr:to>
      <xdr:col>50</xdr:col>
      <xdr:colOff>114300</xdr:colOff>
      <xdr:row>59</xdr:row>
      <xdr:rowOff>12569</xdr:rowOff>
    </xdr:to>
    <xdr:cxnSp macro="">
      <xdr:nvCxnSpPr>
        <xdr:cNvPr id="348" name="直線コネクタ 347"/>
        <xdr:cNvCxnSpPr/>
      </xdr:nvCxnSpPr>
      <xdr:spPr>
        <a:xfrm flipV="1">
          <a:off x="8750300" y="10113496"/>
          <a:ext cx="889000" cy="1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12569</xdr:rowOff>
    </xdr:from>
    <xdr:to>
      <xdr:col>45</xdr:col>
      <xdr:colOff>177800</xdr:colOff>
      <xdr:row>59</xdr:row>
      <xdr:rowOff>55983</xdr:rowOff>
    </xdr:to>
    <xdr:cxnSp macro="">
      <xdr:nvCxnSpPr>
        <xdr:cNvPr id="351" name="直線コネクタ 350"/>
        <xdr:cNvCxnSpPr/>
      </xdr:nvCxnSpPr>
      <xdr:spPr>
        <a:xfrm flipV="1">
          <a:off x="7861300" y="10128119"/>
          <a:ext cx="889000" cy="4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171182</xdr:rowOff>
    </xdr:from>
    <xdr:to>
      <xdr:col>41</xdr:col>
      <xdr:colOff>50800</xdr:colOff>
      <xdr:row>59</xdr:row>
      <xdr:rowOff>55983</xdr:rowOff>
    </xdr:to>
    <xdr:cxnSp macro="">
      <xdr:nvCxnSpPr>
        <xdr:cNvPr id="354" name="直線コネクタ 353"/>
        <xdr:cNvCxnSpPr/>
      </xdr:nvCxnSpPr>
      <xdr:spPr>
        <a:xfrm>
          <a:off x="6972300" y="10115282"/>
          <a:ext cx="889000" cy="5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130673</xdr:rowOff>
    </xdr:from>
    <xdr:to>
      <xdr:col>55</xdr:col>
      <xdr:colOff>50800</xdr:colOff>
      <xdr:row>59</xdr:row>
      <xdr:rowOff>60823</xdr:rowOff>
    </xdr:to>
    <xdr:sp macro="" textlink="">
      <xdr:nvSpPr>
        <xdr:cNvPr id="364" name="楕円 363"/>
        <xdr:cNvSpPr/>
      </xdr:nvSpPr>
      <xdr:spPr>
        <a:xfrm>
          <a:off x="10426700" y="100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79512</xdr:rowOff>
    </xdr:from>
    <xdr:ext cx="599010" cy="259045"/>
    <xdr:sp macro="" textlink="">
      <xdr:nvSpPr>
        <xdr:cNvPr id="365" name="普通建設事業費該当値テキスト"/>
        <xdr:cNvSpPr txBox="1"/>
      </xdr:nvSpPr>
      <xdr:spPr>
        <a:xfrm>
          <a:off x="10528300" y="100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118596</xdr:rowOff>
    </xdr:from>
    <xdr:to>
      <xdr:col>50</xdr:col>
      <xdr:colOff>165100</xdr:colOff>
      <xdr:row>59</xdr:row>
      <xdr:rowOff>48746</xdr:rowOff>
    </xdr:to>
    <xdr:sp macro="" textlink="">
      <xdr:nvSpPr>
        <xdr:cNvPr id="366" name="楕円 365"/>
        <xdr:cNvSpPr/>
      </xdr:nvSpPr>
      <xdr:spPr>
        <a:xfrm>
          <a:off x="9588500" y="1006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39873</xdr:rowOff>
    </xdr:from>
    <xdr:ext cx="599010" cy="259045"/>
    <xdr:sp macro="" textlink="">
      <xdr:nvSpPr>
        <xdr:cNvPr id="367" name="テキスト ボックス 366"/>
        <xdr:cNvSpPr txBox="1"/>
      </xdr:nvSpPr>
      <xdr:spPr>
        <a:xfrm>
          <a:off x="9339795" y="1015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133219</xdr:rowOff>
    </xdr:from>
    <xdr:to>
      <xdr:col>46</xdr:col>
      <xdr:colOff>38100</xdr:colOff>
      <xdr:row>59</xdr:row>
      <xdr:rowOff>63369</xdr:rowOff>
    </xdr:to>
    <xdr:sp macro="" textlink="">
      <xdr:nvSpPr>
        <xdr:cNvPr id="368" name="楕円 367"/>
        <xdr:cNvSpPr/>
      </xdr:nvSpPr>
      <xdr:spPr>
        <a:xfrm>
          <a:off x="8699500" y="1007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54496</xdr:rowOff>
    </xdr:from>
    <xdr:ext cx="599010" cy="259045"/>
    <xdr:sp macro="" textlink="">
      <xdr:nvSpPr>
        <xdr:cNvPr id="369" name="テキスト ボックス 368"/>
        <xdr:cNvSpPr txBox="1"/>
      </xdr:nvSpPr>
      <xdr:spPr>
        <a:xfrm>
          <a:off x="8450795" y="1017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5183</xdr:rowOff>
    </xdr:from>
    <xdr:to>
      <xdr:col>41</xdr:col>
      <xdr:colOff>101600</xdr:colOff>
      <xdr:row>59</xdr:row>
      <xdr:rowOff>106783</xdr:rowOff>
    </xdr:to>
    <xdr:sp macro="" textlink="">
      <xdr:nvSpPr>
        <xdr:cNvPr id="370" name="楕円 369"/>
        <xdr:cNvSpPr/>
      </xdr:nvSpPr>
      <xdr:spPr>
        <a:xfrm>
          <a:off x="7810500" y="1012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97910</xdr:rowOff>
    </xdr:from>
    <xdr:ext cx="599010" cy="259045"/>
    <xdr:sp macro="" textlink="">
      <xdr:nvSpPr>
        <xdr:cNvPr id="371" name="テキスト ボックス 370"/>
        <xdr:cNvSpPr txBox="1"/>
      </xdr:nvSpPr>
      <xdr:spPr>
        <a:xfrm>
          <a:off x="7561795" y="1021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120382</xdr:rowOff>
    </xdr:from>
    <xdr:to>
      <xdr:col>36</xdr:col>
      <xdr:colOff>165100</xdr:colOff>
      <xdr:row>59</xdr:row>
      <xdr:rowOff>50532</xdr:rowOff>
    </xdr:to>
    <xdr:sp macro="" textlink="">
      <xdr:nvSpPr>
        <xdr:cNvPr id="372" name="楕円 371"/>
        <xdr:cNvSpPr/>
      </xdr:nvSpPr>
      <xdr:spPr>
        <a:xfrm>
          <a:off x="6921500" y="100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41659</xdr:rowOff>
    </xdr:from>
    <xdr:ext cx="599010" cy="259045"/>
    <xdr:sp macro="" textlink="">
      <xdr:nvSpPr>
        <xdr:cNvPr id="373" name="テキスト ボックス 372"/>
        <xdr:cNvSpPr txBox="1"/>
      </xdr:nvSpPr>
      <xdr:spPr>
        <a:xfrm>
          <a:off x="6672795" y="1015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58522</xdr:rowOff>
    </xdr:from>
    <xdr:to>
      <xdr:col>55</xdr:col>
      <xdr:colOff>0</xdr:colOff>
      <xdr:row>78</xdr:row>
      <xdr:rowOff>73087</xdr:rowOff>
    </xdr:to>
    <xdr:cxnSp macro="">
      <xdr:nvCxnSpPr>
        <xdr:cNvPr id="400" name="直線コネクタ 399"/>
        <xdr:cNvCxnSpPr/>
      </xdr:nvCxnSpPr>
      <xdr:spPr>
        <a:xfrm>
          <a:off x="9639300" y="13431622"/>
          <a:ext cx="8382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58522</xdr:rowOff>
    </xdr:from>
    <xdr:to>
      <xdr:col>50</xdr:col>
      <xdr:colOff>114300</xdr:colOff>
      <xdr:row>78</xdr:row>
      <xdr:rowOff>62733</xdr:rowOff>
    </xdr:to>
    <xdr:cxnSp macro="">
      <xdr:nvCxnSpPr>
        <xdr:cNvPr id="403" name="直線コネクタ 402"/>
        <xdr:cNvCxnSpPr/>
      </xdr:nvCxnSpPr>
      <xdr:spPr>
        <a:xfrm flipV="1">
          <a:off x="8750300" y="13431622"/>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62733</xdr:rowOff>
    </xdr:from>
    <xdr:to>
      <xdr:col>45</xdr:col>
      <xdr:colOff>177800</xdr:colOff>
      <xdr:row>78</xdr:row>
      <xdr:rowOff>130921</xdr:rowOff>
    </xdr:to>
    <xdr:cxnSp macro="">
      <xdr:nvCxnSpPr>
        <xdr:cNvPr id="406" name="直線コネクタ 405"/>
        <xdr:cNvCxnSpPr/>
      </xdr:nvCxnSpPr>
      <xdr:spPr>
        <a:xfrm flipV="1">
          <a:off x="7861300" y="13435833"/>
          <a:ext cx="889000" cy="6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33671</xdr:rowOff>
    </xdr:from>
    <xdr:to>
      <xdr:col>41</xdr:col>
      <xdr:colOff>50800</xdr:colOff>
      <xdr:row>78</xdr:row>
      <xdr:rowOff>130921</xdr:rowOff>
    </xdr:to>
    <xdr:cxnSp macro="">
      <xdr:nvCxnSpPr>
        <xdr:cNvPr id="409" name="直線コネクタ 408"/>
        <xdr:cNvCxnSpPr/>
      </xdr:nvCxnSpPr>
      <xdr:spPr>
        <a:xfrm>
          <a:off x="6972300" y="13406771"/>
          <a:ext cx="889000" cy="9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22287</xdr:rowOff>
    </xdr:from>
    <xdr:to>
      <xdr:col>55</xdr:col>
      <xdr:colOff>50800</xdr:colOff>
      <xdr:row>78</xdr:row>
      <xdr:rowOff>123887</xdr:rowOff>
    </xdr:to>
    <xdr:sp macro="" textlink="">
      <xdr:nvSpPr>
        <xdr:cNvPr id="419" name="楕円 418"/>
        <xdr:cNvSpPr/>
      </xdr:nvSpPr>
      <xdr:spPr>
        <a:xfrm>
          <a:off x="10426700" y="1339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153114</xdr:rowOff>
    </xdr:from>
    <xdr:ext cx="599010" cy="259045"/>
    <xdr:sp macro="" textlink="">
      <xdr:nvSpPr>
        <xdr:cNvPr id="420" name="普通建設事業費 （ うち新規整備　）該当値テキスト"/>
        <xdr:cNvSpPr txBox="1"/>
      </xdr:nvSpPr>
      <xdr:spPr>
        <a:xfrm>
          <a:off x="10528300" y="1318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7722</xdr:rowOff>
    </xdr:from>
    <xdr:to>
      <xdr:col>50</xdr:col>
      <xdr:colOff>165100</xdr:colOff>
      <xdr:row>78</xdr:row>
      <xdr:rowOff>109322</xdr:rowOff>
    </xdr:to>
    <xdr:sp macro="" textlink="">
      <xdr:nvSpPr>
        <xdr:cNvPr id="421" name="楕円 420"/>
        <xdr:cNvSpPr/>
      </xdr:nvSpPr>
      <xdr:spPr>
        <a:xfrm>
          <a:off x="9588500" y="133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125849</xdr:rowOff>
    </xdr:from>
    <xdr:ext cx="599010" cy="259045"/>
    <xdr:sp macro="" textlink="">
      <xdr:nvSpPr>
        <xdr:cNvPr id="422" name="テキスト ボックス 421"/>
        <xdr:cNvSpPr txBox="1"/>
      </xdr:nvSpPr>
      <xdr:spPr>
        <a:xfrm>
          <a:off x="9339795" y="1315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11933</xdr:rowOff>
    </xdr:from>
    <xdr:to>
      <xdr:col>46</xdr:col>
      <xdr:colOff>38100</xdr:colOff>
      <xdr:row>78</xdr:row>
      <xdr:rowOff>113533</xdr:rowOff>
    </xdr:to>
    <xdr:sp macro="" textlink="">
      <xdr:nvSpPr>
        <xdr:cNvPr id="423" name="楕円 422"/>
        <xdr:cNvSpPr/>
      </xdr:nvSpPr>
      <xdr:spPr>
        <a:xfrm>
          <a:off x="8699500" y="133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130060</xdr:rowOff>
    </xdr:from>
    <xdr:ext cx="599010" cy="259045"/>
    <xdr:sp macro="" textlink="">
      <xdr:nvSpPr>
        <xdr:cNvPr id="424" name="テキスト ボックス 423"/>
        <xdr:cNvSpPr txBox="1"/>
      </xdr:nvSpPr>
      <xdr:spPr>
        <a:xfrm>
          <a:off x="8450795" y="131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80121</xdr:rowOff>
    </xdr:from>
    <xdr:to>
      <xdr:col>41</xdr:col>
      <xdr:colOff>101600</xdr:colOff>
      <xdr:row>79</xdr:row>
      <xdr:rowOff>10271</xdr:rowOff>
    </xdr:to>
    <xdr:sp macro="" textlink="">
      <xdr:nvSpPr>
        <xdr:cNvPr id="425" name="楕円 424"/>
        <xdr:cNvSpPr/>
      </xdr:nvSpPr>
      <xdr:spPr>
        <a:xfrm>
          <a:off x="7810500" y="1345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1398</xdr:rowOff>
    </xdr:from>
    <xdr:ext cx="534377" cy="259045"/>
    <xdr:sp macro="" textlink="">
      <xdr:nvSpPr>
        <xdr:cNvPr id="426" name="テキスト ボックス 425"/>
        <xdr:cNvSpPr txBox="1"/>
      </xdr:nvSpPr>
      <xdr:spPr>
        <a:xfrm>
          <a:off x="7594111" y="1354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154321</xdr:rowOff>
    </xdr:from>
    <xdr:to>
      <xdr:col>36</xdr:col>
      <xdr:colOff>165100</xdr:colOff>
      <xdr:row>78</xdr:row>
      <xdr:rowOff>84471</xdr:rowOff>
    </xdr:to>
    <xdr:sp macro="" textlink="">
      <xdr:nvSpPr>
        <xdr:cNvPr id="427" name="楕円 426"/>
        <xdr:cNvSpPr/>
      </xdr:nvSpPr>
      <xdr:spPr>
        <a:xfrm>
          <a:off x="6921500" y="1335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100998</xdr:rowOff>
    </xdr:from>
    <xdr:ext cx="599010" cy="259045"/>
    <xdr:sp macro="" textlink="">
      <xdr:nvSpPr>
        <xdr:cNvPr id="428" name="テキスト ボックス 427"/>
        <xdr:cNvSpPr txBox="1"/>
      </xdr:nvSpPr>
      <xdr:spPr>
        <a:xfrm>
          <a:off x="6672795" y="1313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91999</xdr:rowOff>
    </xdr:from>
    <xdr:to>
      <xdr:col>55</xdr:col>
      <xdr:colOff>0</xdr:colOff>
      <xdr:row>98</xdr:row>
      <xdr:rowOff>121634</xdr:rowOff>
    </xdr:to>
    <xdr:cxnSp macro="">
      <xdr:nvCxnSpPr>
        <xdr:cNvPr id="455" name="直線コネクタ 454"/>
        <xdr:cNvCxnSpPr/>
      </xdr:nvCxnSpPr>
      <xdr:spPr>
        <a:xfrm flipV="1">
          <a:off x="9639300" y="16894099"/>
          <a:ext cx="838200" cy="2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113210</xdr:rowOff>
    </xdr:from>
    <xdr:to>
      <xdr:col>50</xdr:col>
      <xdr:colOff>114300</xdr:colOff>
      <xdr:row>98</xdr:row>
      <xdr:rowOff>121634</xdr:rowOff>
    </xdr:to>
    <xdr:cxnSp macro="">
      <xdr:nvCxnSpPr>
        <xdr:cNvPr id="458" name="直線コネクタ 457"/>
        <xdr:cNvCxnSpPr/>
      </xdr:nvCxnSpPr>
      <xdr:spPr>
        <a:xfrm>
          <a:off x="8750300" y="16915310"/>
          <a:ext cx="889000" cy="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97256</xdr:rowOff>
    </xdr:from>
    <xdr:to>
      <xdr:col>45</xdr:col>
      <xdr:colOff>177800</xdr:colOff>
      <xdr:row>98</xdr:row>
      <xdr:rowOff>113210</xdr:rowOff>
    </xdr:to>
    <xdr:cxnSp macro="">
      <xdr:nvCxnSpPr>
        <xdr:cNvPr id="461" name="直線コネクタ 460"/>
        <xdr:cNvCxnSpPr/>
      </xdr:nvCxnSpPr>
      <xdr:spPr>
        <a:xfrm>
          <a:off x="7861300" y="16899356"/>
          <a:ext cx="8890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97256</xdr:rowOff>
    </xdr:from>
    <xdr:to>
      <xdr:col>41</xdr:col>
      <xdr:colOff>50800</xdr:colOff>
      <xdr:row>98</xdr:row>
      <xdr:rowOff>130673</xdr:rowOff>
    </xdr:to>
    <xdr:cxnSp macro="">
      <xdr:nvCxnSpPr>
        <xdr:cNvPr id="464" name="直線コネクタ 463"/>
        <xdr:cNvCxnSpPr/>
      </xdr:nvCxnSpPr>
      <xdr:spPr>
        <a:xfrm flipV="1">
          <a:off x="6972300" y="16899356"/>
          <a:ext cx="889000" cy="3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41199</xdr:rowOff>
    </xdr:from>
    <xdr:to>
      <xdr:col>55</xdr:col>
      <xdr:colOff>50800</xdr:colOff>
      <xdr:row>98</xdr:row>
      <xdr:rowOff>142799</xdr:rowOff>
    </xdr:to>
    <xdr:sp macro="" textlink="">
      <xdr:nvSpPr>
        <xdr:cNvPr id="474" name="楕円 473"/>
        <xdr:cNvSpPr/>
      </xdr:nvSpPr>
      <xdr:spPr>
        <a:xfrm>
          <a:off x="10426700" y="168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70834</xdr:rowOff>
    </xdr:from>
    <xdr:to>
      <xdr:col>50</xdr:col>
      <xdr:colOff>165100</xdr:colOff>
      <xdr:row>99</xdr:row>
      <xdr:rowOff>984</xdr:rowOff>
    </xdr:to>
    <xdr:sp macro="" textlink="">
      <xdr:nvSpPr>
        <xdr:cNvPr id="476" name="楕円 475"/>
        <xdr:cNvSpPr/>
      </xdr:nvSpPr>
      <xdr:spPr>
        <a:xfrm>
          <a:off x="9588500" y="168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163561</xdr:rowOff>
    </xdr:from>
    <xdr:ext cx="534377" cy="259045"/>
    <xdr:sp macro="" textlink="">
      <xdr:nvSpPr>
        <xdr:cNvPr id="477" name="テキスト ボックス 476"/>
        <xdr:cNvSpPr txBox="1"/>
      </xdr:nvSpPr>
      <xdr:spPr>
        <a:xfrm>
          <a:off x="9372111" y="169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62410</xdr:rowOff>
    </xdr:from>
    <xdr:to>
      <xdr:col>46</xdr:col>
      <xdr:colOff>38100</xdr:colOff>
      <xdr:row>98</xdr:row>
      <xdr:rowOff>164010</xdr:rowOff>
    </xdr:to>
    <xdr:sp macro="" textlink="">
      <xdr:nvSpPr>
        <xdr:cNvPr id="478" name="楕円 477"/>
        <xdr:cNvSpPr/>
      </xdr:nvSpPr>
      <xdr:spPr>
        <a:xfrm>
          <a:off x="8699500" y="1686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155137</xdr:rowOff>
    </xdr:from>
    <xdr:ext cx="534377" cy="259045"/>
    <xdr:sp macro="" textlink="">
      <xdr:nvSpPr>
        <xdr:cNvPr id="479" name="テキスト ボックス 478"/>
        <xdr:cNvSpPr txBox="1"/>
      </xdr:nvSpPr>
      <xdr:spPr>
        <a:xfrm>
          <a:off x="8483111" y="169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46456</xdr:rowOff>
    </xdr:from>
    <xdr:to>
      <xdr:col>41</xdr:col>
      <xdr:colOff>101600</xdr:colOff>
      <xdr:row>98</xdr:row>
      <xdr:rowOff>148056</xdr:rowOff>
    </xdr:to>
    <xdr:sp macro="" textlink="">
      <xdr:nvSpPr>
        <xdr:cNvPr id="480" name="楕円 479"/>
        <xdr:cNvSpPr/>
      </xdr:nvSpPr>
      <xdr:spPr>
        <a:xfrm>
          <a:off x="7810500" y="168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139183</xdr:rowOff>
    </xdr:from>
    <xdr:ext cx="534377" cy="259045"/>
    <xdr:sp macro="" textlink="">
      <xdr:nvSpPr>
        <xdr:cNvPr id="481" name="テキスト ボックス 480"/>
        <xdr:cNvSpPr txBox="1"/>
      </xdr:nvSpPr>
      <xdr:spPr>
        <a:xfrm>
          <a:off x="7594111" y="169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79873</xdr:rowOff>
    </xdr:from>
    <xdr:to>
      <xdr:col>36</xdr:col>
      <xdr:colOff>165100</xdr:colOff>
      <xdr:row>99</xdr:row>
      <xdr:rowOff>10023</xdr:rowOff>
    </xdr:to>
    <xdr:sp macro="" textlink="">
      <xdr:nvSpPr>
        <xdr:cNvPr id="482" name="楕円 481"/>
        <xdr:cNvSpPr/>
      </xdr:nvSpPr>
      <xdr:spPr>
        <a:xfrm>
          <a:off x="6921500" y="168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1150</xdr:rowOff>
    </xdr:from>
    <xdr:ext cx="534377" cy="259045"/>
    <xdr:sp macro="" textlink="">
      <xdr:nvSpPr>
        <xdr:cNvPr id="483" name="テキスト ボックス 482"/>
        <xdr:cNvSpPr txBox="1"/>
      </xdr:nvSpPr>
      <xdr:spPr>
        <a:xfrm>
          <a:off x="6705111" y="1697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130241</xdr:rowOff>
    </xdr:from>
    <xdr:to>
      <xdr:col>76</xdr:col>
      <xdr:colOff>114300</xdr:colOff>
      <xdr:row>38</xdr:row>
      <xdr:rowOff>139700</xdr:rowOff>
    </xdr:to>
    <xdr:cxnSp macro="">
      <xdr:nvCxnSpPr>
        <xdr:cNvPr id="516" name="直線コネクタ 515"/>
        <xdr:cNvCxnSpPr/>
      </xdr:nvCxnSpPr>
      <xdr:spPr>
        <a:xfrm>
          <a:off x="13703300" y="6645341"/>
          <a:ext cx="889000" cy="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130241</xdr:rowOff>
    </xdr:from>
    <xdr:to>
      <xdr:col>71</xdr:col>
      <xdr:colOff>177800</xdr:colOff>
      <xdr:row>38</xdr:row>
      <xdr:rowOff>139700</xdr:rowOff>
    </xdr:to>
    <xdr:cxnSp macro="">
      <xdr:nvCxnSpPr>
        <xdr:cNvPr id="519" name="直線コネクタ 518"/>
        <xdr:cNvCxnSpPr/>
      </xdr:nvCxnSpPr>
      <xdr:spPr>
        <a:xfrm flipV="1">
          <a:off x="12814300" y="6645341"/>
          <a:ext cx="889000" cy="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79441</xdr:rowOff>
    </xdr:from>
    <xdr:to>
      <xdr:col>72</xdr:col>
      <xdr:colOff>38100</xdr:colOff>
      <xdr:row>39</xdr:row>
      <xdr:rowOff>9591</xdr:rowOff>
    </xdr:to>
    <xdr:sp macro="" textlink="">
      <xdr:nvSpPr>
        <xdr:cNvPr id="535" name="楕円 534"/>
        <xdr:cNvSpPr/>
      </xdr:nvSpPr>
      <xdr:spPr>
        <a:xfrm>
          <a:off x="13652500" y="659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xdr:rowOff>
    </xdr:from>
    <xdr:ext cx="469744" cy="259045"/>
    <xdr:sp macro="" textlink="">
      <xdr:nvSpPr>
        <xdr:cNvPr id="536" name="テキスト ボックス 535"/>
        <xdr:cNvSpPr txBox="1"/>
      </xdr:nvSpPr>
      <xdr:spPr>
        <a:xfrm>
          <a:off x="13468428" y="66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154530</xdr:rowOff>
    </xdr:from>
    <xdr:to>
      <xdr:col>85</xdr:col>
      <xdr:colOff>127000</xdr:colOff>
      <xdr:row>78</xdr:row>
      <xdr:rowOff>41726</xdr:rowOff>
    </xdr:to>
    <xdr:cxnSp macro="">
      <xdr:nvCxnSpPr>
        <xdr:cNvPr id="616" name="直線コネクタ 615"/>
        <xdr:cNvCxnSpPr/>
      </xdr:nvCxnSpPr>
      <xdr:spPr>
        <a:xfrm flipV="1">
          <a:off x="15481300" y="13356180"/>
          <a:ext cx="838200" cy="5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41726</xdr:rowOff>
    </xdr:from>
    <xdr:to>
      <xdr:col>81</xdr:col>
      <xdr:colOff>50800</xdr:colOff>
      <xdr:row>78</xdr:row>
      <xdr:rowOff>56355</xdr:rowOff>
    </xdr:to>
    <xdr:cxnSp macro="">
      <xdr:nvCxnSpPr>
        <xdr:cNvPr id="619" name="直線コネクタ 618"/>
        <xdr:cNvCxnSpPr/>
      </xdr:nvCxnSpPr>
      <xdr:spPr>
        <a:xfrm flipV="1">
          <a:off x="14592300" y="13414826"/>
          <a:ext cx="889000" cy="1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56355</xdr:rowOff>
    </xdr:from>
    <xdr:to>
      <xdr:col>76</xdr:col>
      <xdr:colOff>114300</xdr:colOff>
      <xdr:row>78</xdr:row>
      <xdr:rowOff>68955</xdr:rowOff>
    </xdr:to>
    <xdr:cxnSp macro="">
      <xdr:nvCxnSpPr>
        <xdr:cNvPr id="622" name="直線コネクタ 621"/>
        <xdr:cNvCxnSpPr/>
      </xdr:nvCxnSpPr>
      <xdr:spPr>
        <a:xfrm flipV="1">
          <a:off x="13703300" y="13429455"/>
          <a:ext cx="889000" cy="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68955</xdr:rowOff>
    </xdr:from>
    <xdr:to>
      <xdr:col>71</xdr:col>
      <xdr:colOff>177800</xdr:colOff>
      <xdr:row>78</xdr:row>
      <xdr:rowOff>85271</xdr:rowOff>
    </xdr:to>
    <xdr:cxnSp macro="">
      <xdr:nvCxnSpPr>
        <xdr:cNvPr id="625" name="直線コネクタ 624"/>
        <xdr:cNvCxnSpPr/>
      </xdr:nvCxnSpPr>
      <xdr:spPr>
        <a:xfrm flipV="1">
          <a:off x="12814300" y="13442055"/>
          <a:ext cx="889000" cy="1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103730</xdr:rowOff>
    </xdr:from>
    <xdr:to>
      <xdr:col>85</xdr:col>
      <xdr:colOff>177800</xdr:colOff>
      <xdr:row>78</xdr:row>
      <xdr:rowOff>33880</xdr:rowOff>
    </xdr:to>
    <xdr:sp macro="" textlink="">
      <xdr:nvSpPr>
        <xdr:cNvPr id="635" name="楕円 634"/>
        <xdr:cNvSpPr/>
      </xdr:nvSpPr>
      <xdr:spPr>
        <a:xfrm>
          <a:off x="16268700" y="1330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82157</xdr:rowOff>
    </xdr:from>
    <xdr:ext cx="599010" cy="259045"/>
    <xdr:sp macro="" textlink="">
      <xdr:nvSpPr>
        <xdr:cNvPr id="636" name="公債費該当値テキスト"/>
        <xdr:cNvSpPr txBox="1"/>
      </xdr:nvSpPr>
      <xdr:spPr>
        <a:xfrm>
          <a:off x="16370300" y="1328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162376</xdr:rowOff>
    </xdr:from>
    <xdr:to>
      <xdr:col>81</xdr:col>
      <xdr:colOff>101600</xdr:colOff>
      <xdr:row>78</xdr:row>
      <xdr:rowOff>92526</xdr:rowOff>
    </xdr:to>
    <xdr:sp macro="" textlink="">
      <xdr:nvSpPr>
        <xdr:cNvPr id="637" name="楕円 636"/>
        <xdr:cNvSpPr/>
      </xdr:nvSpPr>
      <xdr:spPr>
        <a:xfrm>
          <a:off x="15430500" y="1336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83653</xdr:rowOff>
    </xdr:from>
    <xdr:ext cx="534377" cy="259045"/>
    <xdr:sp macro="" textlink="">
      <xdr:nvSpPr>
        <xdr:cNvPr id="638" name="テキスト ボックス 637"/>
        <xdr:cNvSpPr txBox="1"/>
      </xdr:nvSpPr>
      <xdr:spPr>
        <a:xfrm>
          <a:off x="15214111" y="134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5555</xdr:rowOff>
    </xdr:from>
    <xdr:to>
      <xdr:col>76</xdr:col>
      <xdr:colOff>165100</xdr:colOff>
      <xdr:row>78</xdr:row>
      <xdr:rowOff>107155</xdr:rowOff>
    </xdr:to>
    <xdr:sp macro="" textlink="">
      <xdr:nvSpPr>
        <xdr:cNvPr id="639" name="楕円 638"/>
        <xdr:cNvSpPr/>
      </xdr:nvSpPr>
      <xdr:spPr>
        <a:xfrm>
          <a:off x="14541500" y="133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98282</xdr:rowOff>
    </xdr:from>
    <xdr:ext cx="534377" cy="259045"/>
    <xdr:sp macro="" textlink="">
      <xdr:nvSpPr>
        <xdr:cNvPr id="640" name="テキスト ボックス 639"/>
        <xdr:cNvSpPr txBox="1"/>
      </xdr:nvSpPr>
      <xdr:spPr>
        <a:xfrm>
          <a:off x="14325111" y="1347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18155</xdr:rowOff>
    </xdr:from>
    <xdr:to>
      <xdr:col>72</xdr:col>
      <xdr:colOff>38100</xdr:colOff>
      <xdr:row>78</xdr:row>
      <xdr:rowOff>119755</xdr:rowOff>
    </xdr:to>
    <xdr:sp macro="" textlink="">
      <xdr:nvSpPr>
        <xdr:cNvPr id="641" name="楕円 640"/>
        <xdr:cNvSpPr/>
      </xdr:nvSpPr>
      <xdr:spPr>
        <a:xfrm>
          <a:off x="13652500" y="13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110882</xdr:rowOff>
    </xdr:from>
    <xdr:ext cx="534377" cy="259045"/>
    <xdr:sp macro="" textlink="">
      <xdr:nvSpPr>
        <xdr:cNvPr id="642" name="テキスト ボックス 641"/>
        <xdr:cNvSpPr txBox="1"/>
      </xdr:nvSpPr>
      <xdr:spPr>
        <a:xfrm>
          <a:off x="13436111" y="1348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34471</xdr:rowOff>
    </xdr:from>
    <xdr:to>
      <xdr:col>67</xdr:col>
      <xdr:colOff>101600</xdr:colOff>
      <xdr:row>78</xdr:row>
      <xdr:rowOff>136071</xdr:rowOff>
    </xdr:to>
    <xdr:sp macro="" textlink="">
      <xdr:nvSpPr>
        <xdr:cNvPr id="643" name="楕円 642"/>
        <xdr:cNvSpPr/>
      </xdr:nvSpPr>
      <xdr:spPr>
        <a:xfrm>
          <a:off x="12763500" y="134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127198</xdr:rowOff>
    </xdr:from>
    <xdr:ext cx="534377" cy="259045"/>
    <xdr:sp macro="" textlink="">
      <xdr:nvSpPr>
        <xdr:cNvPr id="644" name="テキスト ボックス 643"/>
        <xdr:cNvSpPr txBox="1"/>
      </xdr:nvSpPr>
      <xdr:spPr>
        <a:xfrm>
          <a:off x="12547111" y="135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81079</xdr:rowOff>
    </xdr:from>
    <xdr:to>
      <xdr:col>85</xdr:col>
      <xdr:colOff>127000</xdr:colOff>
      <xdr:row>98</xdr:row>
      <xdr:rowOff>124611</xdr:rowOff>
    </xdr:to>
    <xdr:cxnSp macro="">
      <xdr:nvCxnSpPr>
        <xdr:cNvPr id="673" name="直線コネクタ 672"/>
        <xdr:cNvCxnSpPr/>
      </xdr:nvCxnSpPr>
      <xdr:spPr>
        <a:xfrm flipV="1">
          <a:off x="15481300" y="16883179"/>
          <a:ext cx="838200" cy="4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124611</xdr:rowOff>
    </xdr:from>
    <xdr:to>
      <xdr:col>81</xdr:col>
      <xdr:colOff>50800</xdr:colOff>
      <xdr:row>98</xdr:row>
      <xdr:rowOff>152524</xdr:rowOff>
    </xdr:to>
    <xdr:cxnSp macro="">
      <xdr:nvCxnSpPr>
        <xdr:cNvPr id="676" name="直線コネクタ 675"/>
        <xdr:cNvCxnSpPr/>
      </xdr:nvCxnSpPr>
      <xdr:spPr>
        <a:xfrm flipV="1">
          <a:off x="14592300" y="16926711"/>
          <a:ext cx="889000" cy="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146448</xdr:rowOff>
    </xdr:from>
    <xdr:to>
      <xdr:col>76</xdr:col>
      <xdr:colOff>114300</xdr:colOff>
      <xdr:row>98</xdr:row>
      <xdr:rowOff>152524</xdr:rowOff>
    </xdr:to>
    <xdr:cxnSp macro="">
      <xdr:nvCxnSpPr>
        <xdr:cNvPr id="679" name="直線コネクタ 678"/>
        <xdr:cNvCxnSpPr/>
      </xdr:nvCxnSpPr>
      <xdr:spPr>
        <a:xfrm>
          <a:off x="13703300" y="16948548"/>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146448</xdr:rowOff>
    </xdr:from>
    <xdr:to>
      <xdr:col>71</xdr:col>
      <xdr:colOff>177800</xdr:colOff>
      <xdr:row>98</xdr:row>
      <xdr:rowOff>146712</xdr:rowOff>
    </xdr:to>
    <xdr:cxnSp macro="">
      <xdr:nvCxnSpPr>
        <xdr:cNvPr id="682" name="直線コネクタ 681"/>
        <xdr:cNvCxnSpPr/>
      </xdr:nvCxnSpPr>
      <xdr:spPr>
        <a:xfrm flipV="1">
          <a:off x="12814300" y="16948548"/>
          <a:ext cx="8890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30279</xdr:rowOff>
    </xdr:from>
    <xdr:to>
      <xdr:col>85</xdr:col>
      <xdr:colOff>177800</xdr:colOff>
      <xdr:row>98</xdr:row>
      <xdr:rowOff>131879</xdr:rowOff>
    </xdr:to>
    <xdr:sp macro="" textlink="">
      <xdr:nvSpPr>
        <xdr:cNvPr id="692" name="楕円 691"/>
        <xdr:cNvSpPr/>
      </xdr:nvSpPr>
      <xdr:spPr>
        <a:xfrm>
          <a:off x="16268700" y="1683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8706</xdr:rowOff>
    </xdr:from>
    <xdr:ext cx="599010" cy="259045"/>
    <xdr:sp macro="" textlink="">
      <xdr:nvSpPr>
        <xdr:cNvPr id="693" name="積立金該当値テキスト"/>
        <xdr:cNvSpPr txBox="1"/>
      </xdr:nvSpPr>
      <xdr:spPr>
        <a:xfrm>
          <a:off x="16370300" y="1681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73811</xdr:rowOff>
    </xdr:from>
    <xdr:to>
      <xdr:col>81</xdr:col>
      <xdr:colOff>101600</xdr:colOff>
      <xdr:row>99</xdr:row>
      <xdr:rowOff>3961</xdr:rowOff>
    </xdr:to>
    <xdr:sp macro="" textlink="">
      <xdr:nvSpPr>
        <xdr:cNvPr id="694" name="楕円 693"/>
        <xdr:cNvSpPr/>
      </xdr:nvSpPr>
      <xdr:spPr>
        <a:xfrm>
          <a:off x="15430500" y="168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20488</xdr:rowOff>
    </xdr:from>
    <xdr:ext cx="599010" cy="259045"/>
    <xdr:sp macro="" textlink="">
      <xdr:nvSpPr>
        <xdr:cNvPr id="695" name="テキスト ボックス 694"/>
        <xdr:cNvSpPr txBox="1"/>
      </xdr:nvSpPr>
      <xdr:spPr>
        <a:xfrm>
          <a:off x="15181795" y="1665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101724</xdr:rowOff>
    </xdr:from>
    <xdr:to>
      <xdr:col>76</xdr:col>
      <xdr:colOff>165100</xdr:colOff>
      <xdr:row>99</xdr:row>
      <xdr:rowOff>31874</xdr:rowOff>
    </xdr:to>
    <xdr:sp macro="" textlink="">
      <xdr:nvSpPr>
        <xdr:cNvPr id="696" name="楕円 695"/>
        <xdr:cNvSpPr/>
      </xdr:nvSpPr>
      <xdr:spPr>
        <a:xfrm>
          <a:off x="14541500" y="169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23001</xdr:rowOff>
    </xdr:from>
    <xdr:ext cx="534377" cy="259045"/>
    <xdr:sp macro="" textlink="">
      <xdr:nvSpPr>
        <xdr:cNvPr id="697" name="テキスト ボックス 696"/>
        <xdr:cNvSpPr txBox="1"/>
      </xdr:nvSpPr>
      <xdr:spPr>
        <a:xfrm>
          <a:off x="14325111" y="169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95648</xdr:rowOff>
    </xdr:from>
    <xdr:to>
      <xdr:col>72</xdr:col>
      <xdr:colOff>38100</xdr:colOff>
      <xdr:row>99</xdr:row>
      <xdr:rowOff>25798</xdr:rowOff>
    </xdr:to>
    <xdr:sp macro="" textlink="">
      <xdr:nvSpPr>
        <xdr:cNvPr id="698" name="楕円 697"/>
        <xdr:cNvSpPr/>
      </xdr:nvSpPr>
      <xdr:spPr>
        <a:xfrm>
          <a:off x="13652500" y="1689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42325</xdr:rowOff>
    </xdr:from>
    <xdr:ext cx="534377" cy="259045"/>
    <xdr:sp macro="" textlink="">
      <xdr:nvSpPr>
        <xdr:cNvPr id="699" name="テキスト ボックス 698"/>
        <xdr:cNvSpPr txBox="1"/>
      </xdr:nvSpPr>
      <xdr:spPr>
        <a:xfrm>
          <a:off x="13436111" y="166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95912</xdr:rowOff>
    </xdr:from>
    <xdr:to>
      <xdr:col>67</xdr:col>
      <xdr:colOff>101600</xdr:colOff>
      <xdr:row>99</xdr:row>
      <xdr:rowOff>26062</xdr:rowOff>
    </xdr:to>
    <xdr:sp macro="" textlink="">
      <xdr:nvSpPr>
        <xdr:cNvPr id="700" name="楕円 699"/>
        <xdr:cNvSpPr/>
      </xdr:nvSpPr>
      <xdr:spPr>
        <a:xfrm>
          <a:off x="12763500" y="168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42589</xdr:rowOff>
    </xdr:from>
    <xdr:ext cx="534377" cy="259045"/>
    <xdr:sp macro="" textlink="">
      <xdr:nvSpPr>
        <xdr:cNvPr id="701" name="テキスト ボックス 700"/>
        <xdr:cNvSpPr txBox="1"/>
      </xdr:nvSpPr>
      <xdr:spPr>
        <a:xfrm>
          <a:off x="12547111" y="1667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106972</xdr:rowOff>
    </xdr:from>
    <xdr:to>
      <xdr:col>116</xdr:col>
      <xdr:colOff>63500</xdr:colOff>
      <xdr:row>38</xdr:row>
      <xdr:rowOff>52565</xdr:rowOff>
    </xdr:to>
    <xdr:cxnSp macro="">
      <xdr:nvCxnSpPr>
        <xdr:cNvPr id="730" name="直線コネクタ 729"/>
        <xdr:cNvCxnSpPr/>
      </xdr:nvCxnSpPr>
      <xdr:spPr>
        <a:xfrm>
          <a:off x="21323300" y="5764822"/>
          <a:ext cx="838200" cy="80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90797</xdr:rowOff>
    </xdr:from>
    <xdr:ext cx="469744" cy="259045"/>
    <xdr:sp macro="" textlink="">
      <xdr:nvSpPr>
        <xdr:cNvPr id="731" name="投資及び出資金平均値テキスト"/>
        <xdr:cNvSpPr txBox="1"/>
      </xdr:nvSpPr>
      <xdr:spPr>
        <a:xfrm>
          <a:off x="22212300" y="6605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1931</xdr:rowOff>
    </xdr:from>
    <xdr:to>
      <xdr:col>111</xdr:col>
      <xdr:colOff>177800</xdr:colOff>
      <xdr:row>33</xdr:row>
      <xdr:rowOff>106972</xdr:rowOff>
    </xdr:to>
    <xdr:cxnSp macro="">
      <xdr:nvCxnSpPr>
        <xdr:cNvPr id="733" name="直線コネクタ 732"/>
        <xdr:cNvCxnSpPr/>
      </xdr:nvCxnSpPr>
      <xdr:spPr>
        <a:xfrm>
          <a:off x="20434300" y="5488331"/>
          <a:ext cx="889000" cy="27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19931</xdr:rowOff>
    </xdr:from>
    <xdr:ext cx="469744" cy="259045"/>
    <xdr:sp macro="" textlink="">
      <xdr:nvSpPr>
        <xdr:cNvPr id="735" name="テキスト ボックス 734"/>
        <xdr:cNvSpPr txBox="1"/>
      </xdr:nvSpPr>
      <xdr:spPr>
        <a:xfrm>
          <a:off x="21088428" y="67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1931</xdr:rowOff>
    </xdr:from>
    <xdr:to>
      <xdr:col>107</xdr:col>
      <xdr:colOff>50800</xdr:colOff>
      <xdr:row>39</xdr:row>
      <xdr:rowOff>44450</xdr:rowOff>
    </xdr:to>
    <xdr:cxnSp macro="">
      <xdr:nvCxnSpPr>
        <xdr:cNvPr id="736" name="直線コネクタ 735"/>
        <xdr:cNvCxnSpPr/>
      </xdr:nvCxnSpPr>
      <xdr:spPr>
        <a:xfrm flipV="1">
          <a:off x="19545300" y="5488331"/>
          <a:ext cx="889000" cy="124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15244</xdr:rowOff>
    </xdr:from>
    <xdr:ext cx="469744" cy="259045"/>
    <xdr:sp macro="" textlink="">
      <xdr:nvSpPr>
        <xdr:cNvPr id="738" name="テキスト ボックス 737"/>
        <xdr:cNvSpPr txBox="1"/>
      </xdr:nvSpPr>
      <xdr:spPr>
        <a:xfrm>
          <a:off x="20199428" y="67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1765</xdr:rowOff>
    </xdr:from>
    <xdr:to>
      <xdr:col>116</xdr:col>
      <xdr:colOff>114300</xdr:colOff>
      <xdr:row>38</xdr:row>
      <xdr:rowOff>103365</xdr:rowOff>
    </xdr:to>
    <xdr:sp macro="" textlink="">
      <xdr:nvSpPr>
        <xdr:cNvPr id="749" name="楕円 748"/>
        <xdr:cNvSpPr/>
      </xdr:nvSpPr>
      <xdr:spPr>
        <a:xfrm>
          <a:off x="22110700" y="65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24642</xdr:rowOff>
    </xdr:from>
    <xdr:ext cx="469744" cy="259045"/>
    <xdr:sp macro="" textlink="">
      <xdr:nvSpPr>
        <xdr:cNvPr id="750" name="投資及び出資金該当値テキスト"/>
        <xdr:cNvSpPr txBox="1"/>
      </xdr:nvSpPr>
      <xdr:spPr>
        <a:xfrm>
          <a:off x="22212300" y="636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56172</xdr:rowOff>
    </xdr:from>
    <xdr:to>
      <xdr:col>112</xdr:col>
      <xdr:colOff>38100</xdr:colOff>
      <xdr:row>33</xdr:row>
      <xdr:rowOff>157772</xdr:rowOff>
    </xdr:to>
    <xdr:sp macro="" textlink="">
      <xdr:nvSpPr>
        <xdr:cNvPr id="751" name="楕円 750"/>
        <xdr:cNvSpPr/>
      </xdr:nvSpPr>
      <xdr:spPr>
        <a:xfrm>
          <a:off x="21272500" y="571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2849</xdr:rowOff>
    </xdr:from>
    <xdr:ext cx="534377" cy="259045"/>
    <xdr:sp macro="" textlink="">
      <xdr:nvSpPr>
        <xdr:cNvPr id="752" name="テキスト ボックス 751"/>
        <xdr:cNvSpPr txBox="1"/>
      </xdr:nvSpPr>
      <xdr:spPr>
        <a:xfrm>
          <a:off x="21056111" y="54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122581</xdr:rowOff>
    </xdr:from>
    <xdr:to>
      <xdr:col>107</xdr:col>
      <xdr:colOff>101600</xdr:colOff>
      <xdr:row>32</xdr:row>
      <xdr:rowOff>52731</xdr:rowOff>
    </xdr:to>
    <xdr:sp macro="" textlink="">
      <xdr:nvSpPr>
        <xdr:cNvPr id="753" name="楕円 752"/>
        <xdr:cNvSpPr/>
      </xdr:nvSpPr>
      <xdr:spPr>
        <a:xfrm>
          <a:off x="20383500" y="543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69258</xdr:rowOff>
    </xdr:from>
    <xdr:ext cx="534377" cy="259045"/>
    <xdr:sp macro="" textlink="">
      <xdr:nvSpPr>
        <xdr:cNvPr id="754" name="テキスト ボックス 753"/>
        <xdr:cNvSpPr txBox="1"/>
      </xdr:nvSpPr>
      <xdr:spPr>
        <a:xfrm>
          <a:off x="20167111" y="521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10030</xdr:rowOff>
    </xdr:from>
    <xdr:to>
      <xdr:col>116</xdr:col>
      <xdr:colOff>63500</xdr:colOff>
      <xdr:row>78</xdr:row>
      <xdr:rowOff>52879</xdr:rowOff>
    </xdr:to>
    <xdr:cxnSp macro="">
      <xdr:nvCxnSpPr>
        <xdr:cNvPr id="846" name="直線コネクタ 845"/>
        <xdr:cNvCxnSpPr/>
      </xdr:nvCxnSpPr>
      <xdr:spPr>
        <a:xfrm>
          <a:off x="21323300" y="13383130"/>
          <a:ext cx="838200" cy="4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10030</xdr:rowOff>
    </xdr:from>
    <xdr:to>
      <xdr:col>111</xdr:col>
      <xdr:colOff>177800</xdr:colOff>
      <xdr:row>78</xdr:row>
      <xdr:rowOff>77693</xdr:rowOff>
    </xdr:to>
    <xdr:cxnSp macro="">
      <xdr:nvCxnSpPr>
        <xdr:cNvPr id="849" name="直線コネクタ 848"/>
        <xdr:cNvCxnSpPr/>
      </xdr:nvCxnSpPr>
      <xdr:spPr>
        <a:xfrm flipV="1">
          <a:off x="20434300" y="13383130"/>
          <a:ext cx="889000" cy="6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77693</xdr:rowOff>
    </xdr:from>
    <xdr:to>
      <xdr:col>107</xdr:col>
      <xdr:colOff>50800</xdr:colOff>
      <xdr:row>78</xdr:row>
      <xdr:rowOff>86261</xdr:rowOff>
    </xdr:to>
    <xdr:cxnSp macro="">
      <xdr:nvCxnSpPr>
        <xdr:cNvPr id="852" name="直線コネクタ 851"/>
        <xdr:cNvCxnSpPr/>
      </xdr:nvCxnSpPr>
      <xdr:spPr>
        <a:xfrm flipV="1">
          <a:off x="19545300" y="13450793"/>
          <a:ext cx="889000" cy="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71862</xdr:rowOff>
    </xdr:from>
    <xdr:to>
      <xdr:col>102</xdr:col>
      <xdr:colOff>114300</xdr:colOff>
      <xdr:row>78</xdr:row>
      <xdr:rowOff>86261</xdr:rowOff>
    </xdr:to>
    <xdr:cxnSp macro="">
      <xdr:nvCxnSpPr>
        <xdr:cNvPr id="855" name="直線コネクタ 854"/>
        <xdr:cNvCxnSpPr/>
      </xdr:nvCxnSpPr>
      <xdr:spPr>
        <a:xfrm>
          <a:off x="18656300" y="13444962"/>
          <a:ext cx="889000" cy="1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2079</xdr:rowOff>
    </xdr:from>
    <xdr:to>
      <xdr:col>116</xdr:col>
      <xdr:colOff>114300</xdr:colOff>
      <xdr:row>78</xdr:row>
      <xdr:rowOff>103679</xdr:rowOff>
    </xdr:to>
    <xdr:sp macro="" textlink="">
      <xdr:nvSpPr>
        <xdr:cNvPr id="865" name="楕円 864"/>
        <xdr:cNvSpPr/>
      </xdr:nvSpPr>
      <xdr:spPr>
        <a:xfrm>
          <a:off x="22110700" y="133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88456</xdr:rowOff>
    </xdr:from>
    <xdr:ext cx="534377" cy="259045"/>
    <xdr:sp macro="" textlink="">
      <xdr:nvSpPr>
        <xdr:cNvPr id="866" name="繰出金該当値テキスト"/>
        <xdr:cNvSpPr txBox="1"/>
      </xdr:nvSpPr>
      <xdr:spPr>
        <a:xfrm>
          <a:off x="22212300" y="1329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130680</xdr:rowOff>
    </xdr:from>
    <xdr:to>
      <xdr:col>112</xdr:col>
      <xdr:colOff>38100</xdr:colOff>
      <xdr:row>78</xdr:row>
      <xdr:rowOff>60830</xdr:rowOff>
    </xdr:to>
    <xdr:sp macro="" textlink="">
      <xdr:nvSpPr>
        <xdr:cNvPr id="867" name="楕円 866"/>
        <xdr:cNvSpPr/>
      </xdr:nvSpPr>
      <xdr:spPr>
        <a:xfrm>
          <a:off x="21272500" y="133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51957</xdr:rowOff>
    </xdr:from>
    <xdr:ext cx="599010" cy="259045"/>
    <xdr:sp macro="" textlink="">
      <xdr:nvSpPr>
        <xdr:cNvPr id="868" name="テキスト ボックス 867"/>
        <xdr:cNvSpPr txBox="1"/>
      </xdr:nvSpPr>
      <xdr:spPr>
        <a:xfrm>
          <a:off x="21023795" y="1342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26893</xdr:rowOff>
    </xdr:from>
    <xdr:to>
      <xdr:col>107</xdr:col>
      <xdr:colOff>101600</xdr:colOff>
      <xdr:row>78</xdr:row>
      <xdr:rowOff>128493</xdr:rowOff>
    </xdr:to>
    <xdr:sp macro="" textlink="">
      <xdr:nvSpPr>
        <xdr:cNvPr id="869" name="楕円 868"/>
        <xdr:cNvSpPr/>
      </xdr:nvSpPr>
      <xdr:spPr>
        <a:xfrm>
          <a:off x="20383500" y="133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119620</xdr:rowOff>
    </xdr:from>
    <xdr:ext cx="534377" cy="259045"/>
    <xdr:sp macro="" textlink="">
      <xdr:nvSpPr>
        <xdr:cNvPr id="870" name="テキスト ボックス 869"/>
        <xdr:cNvSpPr txBox="1"/>
      </xdr:nvSpPr>
      <xdr:spPr>
        <a:xfrm>
          <a:off x="20167111" y="134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35461</xdr:rowOff>
    </xdr:from>
    <xdr:to>
      <xdr:col>102</xdr:col>
      <xdr:colOff>165100</xdr:colOff>
      <xdr:row>78</xdr:row>
      <xdr:rowOff>137061</xdr:rowOff>
    </xdr:to>
    <xdr:sp macro="" textlink="">
      <xdr:nvSpPr>
        <xdr:cNvPr id="871" name="楕円 870"/>
        <xdr:cNvSpPr/>
      </xdr:nvSpPr>
      <xdr:spPr>
        <a:xfrm>
          <a:off x="19494500" y="1340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128188</xdr:rowOff>
    </xdr:from>
    <xdr:ext cx="534377" cy="259045"/>
    <xdr:sp macro="" textlink="">
      <xdr:nvSpPr>
        <xdr:cNvPr id="872" name="テキスト ボックス 871"/>
        <xdr:cNvSpPr txBox="1"/>
      </xdr:nvSpPr>
      <xdr:spPr>
        <a:xfrm>
          <a:off x="19278111" y="1350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21062</xdr:rowOff>
    </xdr:from>
    <xdr:to>
      <xdr:col>98</xdr:col>
      <xdr:colOff>38100</xdr:colOff>
      <xdr:row>78</xdr:row>
      <xdr:rowOff>122662</xdr:rowOff>
    </xdr:to>
    <xdr:sp macro="" textlink="">
      <xdr:nvSpPr>
        <xdr:cNvPr id="873" name="楕円 872"/>
        <xdr:cNvSpPr/>
      </xdr:nvSpPr>
      <xdr:spPr>
        <a:xfrm>
          <a:off x="18605500" y="133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113789</xdr:rowOff>
    </xdr:from>
    <xdr:ext cx="534377" cy="259045"/>
    <xdr:sp macro="" textlink="">
      <xdr:nvSpPr>
        <xdr:cNvPr id="874" name="テキスト ボックス 873"/>
        <xdr:cNvSpPr txBox="1"/>
      </xdr:nvSpPr>
      <xdr:spPr>
        <a:xfrm>
          <a:off x="18389111" y="1348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歳出合計は令和２年度</a:t>
          </a:r>
          <a:r>
            <a:rPr lang="en-US" altLang="ja-JP" sz="1100">
              <a:solidFill>
                <a:schemeClr val="dk1"/>
              </a:solidFill>
              <a:effectLst/>
              <a:latin typeface="+mn-lt"/>
              <a:ea typeface="+mn-ea"/>
              <a:cs typeface="+mn-cs"/>
            </a:rPr>
            <a:t>3,703,558</a:t>
          </a:r>
          <a:r>
            <a:rPr lang="ja-JP" altLang="ja-JP" sz="1100">
              <a:solidFill>
                <a:schemeClr val="dk1"/>
              </a:solidFill>
              <a:effectLst/>
              <a:latin typeface="+mn-lt"/>
              <a:ea typeface="+mn-ea"/>
              <a:cs typeface="+mn-cs"/>
            </a:rPr>
            <a:t>千円に対して令和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3,514,795</a:t>
          </a:r>
          <a:r>
            <a:rPr lang="ja-JP" altLang="ja-JP" sz="1100">
              <a:solidFill>
                <a:schemeClr val="dk1"/>
              </a:solidFill>
              <a:effectLst/>
              <a:latin typeface="+mn-lt"/>
              <a:ea typeface="+mn-ea"/>
              <a:cs typeface="+mn-cs"/>
            </a:rPr>
            <a:t>千円となり、</a:t>
          </a:r>
          <a:r>
            <a:rPr lang="en-US" altLang="ja-JP" sz="1100">
              <a:solidFill>
                <a:schemeClr val="dk1"/>
              </a:solidFill>
              <a:effectLst/>
              <a:latin typeface="+mn-lt"/>
              <a:ea typeface="+mn-ea"/>
              <a:cs typeface="+mn-cs"/>
            </a:rPr>
            <a:t>118,763</a:t>
          </a:r>
          <a:r>
            <a:rPr lang="ja-JP" altLang="ja-JP" sz="1100">
              <a:solidFill>
                <a:schemeClr val="dk1"/>
              </a:solidFill>
              <a:effectLst/>
              <a:latin typeface="+mn-lt"/>
              <a:ea typeface="+mn-ea"/>
              <a:cs typeface="+mn-cs"/>
            </a:rPr>
            <a:t>千円減少した。人口は</a:t>
          </a:r>
          <a:r>
            <a:rPr lang="en-US" altLang="ja-JP" sz="1100">
              <a:solidFill>
                <a:schemeClr val="dk1"/>
              </a:solidFill>
              <a:effectLst/>
              <a:latin typeface="+mn-lt"/>
              <a:ea typeface="+mn-ea"/>
              <a:cs typeface="+mn-cs"/>
            </a:rPr>
            <a:t>3,005</a:t>
          </a:r>
          <a:r>
            <a:rPr lang="ja-JP" altLang="ja-JP" sz="1100">
              <a:solidFill>
                <a:schemeClr val="dk1"/>
              </a:solidFill>
              <a:effectLst/>
              <a:latin typeface="+mn-lt"/>
              <a:ea typeface="+mn-ea"/>
              <a:cs typeface="+mn-cs"/>
            </a:rPr>
            <a:t>人から</a:t>
          </a:r>
          <a:r>
            <a:rPr lang="en-US" altLang="ja-JP" sz="1100">
              <a:solidFill>
                <a:schemeClr val="dk1"/>
              </a:solidFill>
              <a:effectLst/>
              <a:latin typeface="+mn-lt"/>
              <a:ea typeface="+mn-ea"/>
              <a:cs typeface="+mn-cs"/>
            </a:rPr>
            <a:t>2,939</a:t>
          </a:r>
          <a:r>
            <a:rPr lang="ja-JP" altLang="ja-JP" sz="1100">
              <a:solidFill>
                <a:schemeClr val="dk1"/>
              </a:solidFill>
              <a:effectLst/>
              <a:latin typeface="+mn-lt"/>
              <a:ea typeface="+mn-ea"/>
              <a:cs typeface="+mn-cs"/>
            </a:rPr>
            <a:t>人に</a:t>
          </a:r>
          <a:r>
            <a:rPr lang="en-US" altLang="ja-JP" sz="1100">
              <a:solidFill>
                <a:schemeClr val="dk1"/>
              </a:solidFill>
              <a:effectLst/>
              <a:latin typeface="+mn-lt"/>
              <a:ea typeface="+mn-ea"/>
              <a:cs typeface="+mn-cs"/>
            </a:rPr>
            <a:t>66</a:t>
          </a:r>
          <a:r>
            <a:rPr lang="ja-JP" altLang="ja-JP" sz="1100">
              <a:solidFill>
                <a:schemeClr val="dk1"/>
              </a:solidFill>
              <a:effectLst/>
              <a:latin typeface="+mn-lt"/>
              <a:ea typeface="+mn-ea"/>
              <a:cs typeface="+mn-cs"/>
            </a:rPr>
            <a:t>人減少（▲</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％）している。令和２年度における管理職４人の退職により、人件費は</a:t>
          </a:r>
          <a:r>
            <a:rPr lang="en-US" altLang="ja-JP" sz="1100">
              <a:solidFill>
                <a:schemeClr val="dk1"/>
              </a:solidFill>
              <a:effectLst/>
              <a:latin typeface="+mn-lt"/>
              <a:ea typeface="+mn-ea"/>
              <a:cs typeface="+mn-cs"/>
            </a:rPr>
            <a:t>4,620</a:t>
          </a:r>
          <a:r>
            <a:rPr lang="ja-JP" altLang="ja-JP" sz="1100">
              <a:solidFill>
                <a:schemeClr val="dk1"/>
              </a:solidFill>
              <a:effectLst/>
              <a:latin typeface="+mn-lt"/>
              <a:ea typeface="+mn-ea"/>
              <a:cs typeface="+mn-cs"/>
            </a:rPr>
            <a:t>千円減少したが、一方で公債費における長期債元利償還金が</a:t>
          </a:r>
          <a:r>
            <a:rPr lang="en-US" altLang="ja-JP" sz="1100">
              <a:solidFill>
                <a:schemeClr val="dk1"/>
              </a:solidFill>
              <a:effectLst/>
              <a:latin typeface="+mn-lt"/>
              <a:ea typeface="+mn-ea"/>
              <a:cs typeface="+mn-cs"/>
            </a:rPr>
            <a:t>84,442</a:t>
          </a:r>
          <a:r>
            <a:rPr lang="ja-JP" altLang="ja-JP" sz="1100">
              <a:solidFill>
                <a:schemeClr val="dk1"/>
              </a:solidFill>
              <a:effectLst/>
              <a:latin typeface="+mn-lt"/>
              <a:ea typeface="+mn-ea"/>
              <a:cs typeface="+mn-cs"/>
            </a:rPr>
            <a:t>千円増額しており、これは近年で最大の増加である（前年度は</a:t>
          </a:r>
          <a:r>
            <a:rPr lang="en-US" altLang="ja-JP" sz="1100">
              <a:solidFill>
                <a:schemeClr val="dk1"/>
              </a:solidFill>
              <a:effectLst/>
              <a:latin typeface="+mn-lt"/>
              <a:ea typeface="+mn-ea"/>
              <a:cs typeface="+mn-cs"/>
            </a:rPr>
            <a:t>17,966</a:t>
          </a:r>
          <a:r>
            <a:rPr lang="ja-JP" altLang="ja-JP" sz="1100">
              <a:solidFill>
                <a:schemeClr val="dk1"/>
              </a:solidFill>
              <a:effectLst/>
              <a:latin typeface="+mn-lt"/>
              <a:ea typeface="+mn-ea"/>
              <a:cs typeface="+mn-cs"/>
            </a:rPr>
            <a:t>千円の増額だった）。また、新型コロナウィルス対策として現金給付を行い、扶助費は</a:t>
          </a:r>
          <a:r>
            <a:rPr lang="en-US" altLang="ja-JP" sz="1100">
              <a:solidFill>
                <a:schemeClr val="dk1"/>
              </a:solidFill>
              <a:effectLst/>
              <a:latin typeface="+mn-lt"/>
              <a:ea typeface="+mn-ea"/>
              <a:cs typeface="+mn-cs"/>
            </a:rPr>
            <a:t>19,070</a:t>
          </a:r>
          <a:r>
            <a:rPr lang="ja-JP" altLang="ja-JP" sz="1100">
              <a:solidFill>
                <a:schemeClr val="dk1"/>
              </a:solidFill>
              <a:effectLst/>
              <a:latin typeface="+mn-lt"/>
              <a:ea typeface="+mn-ea"/>
              <a:cs typeface="+mn-cs"/>
            </a:rPr>
            <a:t>千円増加したが、このうち経常費用である障害福祉サービス費、児童手当、老人福祉施設入所措置費等は減少している。主な普通建設事業としては、前年度に「太地町冷凍施設」（約４億円）を新規整備し、今年度は繰越事業の「駅舎防災複合施設」が完成した。施設を更新した分としては、清掃センターの可燃ごみ積替設備改修工事、漁港の護岸工事等を実施したため増加した。維持修繕費については、清掃センターの設備維持に多額の費用が常にかかっていたが、先述の施設改修により維持経費を削減できた。その他の施設の臨時的な修繕を行ったため全体としては若干増加している。物件費に関しては、ふるさと納税業務に注力し委託料を大幅に増額、清掃センターにおける可燃物搬送処理委託料を新たに計上した。また、令和２年度の補助費等が突出しているが、これは臨時的な支出によるもので特別定額給付金を含んでいる。令和３年度も相対的に支出額が増加しているのは、非課税世帯や子育世帯に向けた臨時給付金事業を実施したためである。歳出全体としては、令和３年度の支出額は前年度比で減少したが、財政調整基金及び減債基金に加えて、ふるさと創生基金、福祉基金の積み立てを行っており、今後の長期地方債償還金の増加に備えつつ、行政サービスの財源を確保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2,939
2,930
5.81
3,645,955
3,514,795
131,085
1,656,582
4,739,955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133250</xdr:rowOff>
    </xdr:from>
    <xdr:to>
      <xdr:col>24</xdr:col>
      <xdr:colOff>63500</xdr:colOff>
      <xdr:row>37</xdr:row>
      <xdr:rowOff>143227</xdr:rowOff>
    </xdr:to>
    <xdr:cxnSp macro="">
      <xdr:nvCxnSpPr>
        <xdr:cNvPr id="62" name="直線コネクタ 61"/>
        <xdr:cNvCxnSpPr/>
      </xdr:nvCxnSpPr>
      <xdr:spPr>
        <a:xfrm flipV="1">
          <a:off x="3797300" y="6476900"/>
          <a:ext cx="8382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133169</xdr:rowOff>
    </xdr:from>
    <xdr:to>
      <xdr:col>19</xdr:col>
      <xdr:colOff>177800</xdr:colOff>
      <xdr:row>37</xdr:row>
      <xdr:rowOff>143227</xdr:rowOff>
    </xdr:to>
    <xdr:cxnSp macro="">
      <xdr:nvCxnSpPr>
        <xdr:cNvPr id="65" name="直線コネクタ 64"/>
        <xdr:cNvCxnSpPr/>
      </xdr:nvCxnSpPr>
      <xdr:spPr>
        <a:xfrm>
          <a:off x="2908300" y="6476819"/>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127943</xdr:rowOff>
    </xdr:from>
    <xdr:to>
      <xdr:col>15</xdr:col>
      <xdr:colOff>50800</xdr:colOff>
      <xdr:row>37</xdr:row>
      <xdr:rowOff>133169</xdr:rowOff>
    </xdr:to>
    <xdr:cxnSp macro="">
      <xdr:nvCxnSpPr>
        <xdr:cNvPr id="68" name="直線コネクタ 67"/>
        <xdr:cNvCxnSpPr/>
      </xdr:nvCxnSpPr>
      <xdr:spPr>
        <a:xfrm>
          <a:off x="2019300" y="6471593"/>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127943</xdr:rowOff>
    </xdr:from>
    <xdr:to>
      <xdr:col>10</xdr:col>
      <xdr:colOff>114300</xdr:colOff>
      <xdr:row>37</xdr:row>
      <xdr:rowOff>144403</xdr:rowOff>
    </xdr:to>
    <xdr:cxnSp macro="">
      <xdr:nvCxnSpPr>
        <xdr:cNvPr id="71" name="直線コネクタ 70"/>
        <xdr:cNvCxnSpPr/>
      </xdr:nvCxnSpPr>
      <xdr:spPr>
        <a:xfrm flipV="1">
          <a:off x="1130300" y="647159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82450</xdr:rowOff>
    </xdr:from>
    <xdr:to>
      <xdr:col>24</xdr:col>
      <xdr:colOff>114300</xdr:colOff>
      <xdr:row>38</xdr:row>
      <xdr:rowOff>12601</xdr:rowOff>
    </xdr:to>
    <xdr:sp macro="" textlink="">
      <xdr:nvSpPr>
        <xdr:cNvPr id="81" name="楕円 80"/>
        <xdr:cNvSpPr/>
      </xdr:nvSpPr>
      <xdr:spPr>
        <a:xfrm>
          <a:off x="4584700" y="64261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60877</xdr:rowOff>
    </xdr:from>
    <xdr:ext cx="534377" cy="259045"/>
    <xdr:sp macro="" textlink="">
      <xdr:nvSpPr>
        <xdr:cNvPr id="82" name="議会費該当値テキスト"/>
        <xdr:cNvSpPr txBox="1"/>
      </xdr:nvSpPr>
      <xdr:spPr>
        <a:xfrm>
          <a:off x="4686300" y="640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92427</xdr:rowOff>
    </xdr:from>
    <xdr:to>
      <xdr:col>20</xdr:col>
      <xdr:colOff>38100</xdr:colOff>
      <xdr:row>38</xdr:row>
      <xdr:rowOff>22577</xdr:rowOff>
    </xdr:to>
    <xdr:sp macro="" textlink="">
      <xdr:nvSpPr>
        <xdr:cNvPr id="83" name="楕円 82"/>
        <xdr:cNvSpPr/>
      </xdr:nvSpPr>
      <xdr:spPr>
        <a:xfrm>
          <a:off x="3746500" y="643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13704</xdr:rowOff>
    </xdr:from>
    <xdr:ext cx="534377" cy="259045"/>
    <xdr:sp macro="" textlink="">
      <xdr:nvSpPr>
        <xdr:cNvPr id="84" name="テキスト ボックス 83"/>
        <xdr:cNvSpPr txBox="1"/>
      </xdr:nvSpPr>
      <xdr:spPr>
        <a:xfrm>
          <a:off x="3530111" y="652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82369</xdr:rowOff>
    </xdr:from>
    <xdr:to>
      <xdr:col>15</xdr:col>
      <xdr:colOff>101600</xdr:colOff>
      <xdr:row>38</xdr:row>
      <xdr:rowOff>12519</xdr:rowOff>
    </xdr:to>
    <xdr:sp macro="" textlink="">
      <xdr:nvSpPr>
        <xdr:cNvPr id="85" name="楕円 84"/>
        <xdr:cNvSpPr/>
      </xdr:nvSpPr>
      <xdr:spPr>
        <a:xfrm>
          <a:off x="2857500" y="642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3646</xdr:rowOff>
    </xdr:from>
    <xdr:ext cx="534377" cy="259045"/>
    <xdr:sp macro="" textlink="">
      <xdr:nvSpPr>
        <xdr:cNvPr id="86" name="テキスト ボックス 85"/>
        <xdr:cNvSpPr txBox="1"/>
      </xdr:nvSpPr>
      <xdr:spPr>
        <a:xfrm>
          <a:off x="2641111" y="65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77143</xdr:rowOff>
    </xdr:from>
    <xdr:to>
      <xdr:col>10</xdr:col>
      <xdr:colOff>165100</xdr:colOff>
      <xdr:row>38</xdr:row>
      <xdr:rowOff>7293</xdr:rowOff>
    </xdr:to>
    <xdr:sp macro="" textlink="">
      <xdr:nvSpPr>
        <xdr:cNvPr id="87" name="楕円 86"/>
        <xdr:cNvSpPr/>
      </xdr:nvSpPr>
      <xdr:spPr>
        <a:xfrm>
          <a:off x="1968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169870</xdr:rowOff>
    </xdr:from>
    <xdr:ext cx="534377" cy="259045"/>
    <xdr:sp macro="" textlink="">
      <xdr:nvSpPr>
        <xdr:cNvPr id="88" name="テキスト ボックス 87"/>
        <xdr:cNvSpPr txBox="1"/>
      </xdr:nvSpPr>
      <xdr:spPr>
        <a:xfrm>
          <a:off x="1752111" y="651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93603</xdr:rowOff>
    </xdr:from>
    <xdr:to>
      <xdr:col>6</xdr:col>
      <xdr:colOff>38100</xdr:colOff>
      <xdr:row>38</xdr:row>
      <xdr:rowOff>23753</xdr:rowOff>
    </xdr:to>
    <xdr:sp macro="" textlink="">
      <xdr:nvSpPr>
        <xdr:cNvPr id="89" name="楕円 88"/>
        <xdr:cNvSpPr/>
      </xdr:nvSpPr>
      <xdr:spPr>
        <a:xfrm>
          <a:off x="1079500" y="64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14880</xdr:rowOff>
    </xdr:from>
    <xdr:ext cx="534377" cy="259045"/>
    <xdr:sp macro="" textlink="">
      <xdr:nvSpPr>
        <xdr:cNvPr id="90" name="テキスト ボックス 89"/>
        <xdr:cNvSpPr txBox="1"/>
      </xdr:nvSpPr>
      <xdr:spPr>
        <a:xfrm>
          <a:off x="863111" y="652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117036</xdr:rowOff>
    </xdr:from>
    <xdr:to>
      <xdr:col>24</xdr:col>
      <xdr:colOff>63500</xdr:colOff>
      <xdr:row>57</xdr:row>
      <xdr:rowOff>143180</xdr:rowOff>
    </xdr:to>
    <xdr:cxnSp macro="">
      <xdr:nvCxnSpPr>
        <xdr:cNvPr id="117" name="直線コネクタ 116"/>
        <xdr:cNvCxnSpPr/>
      </xdr:nvCxnSpPr>
      <xdr:spPr>
        <a:xfrm>
          <a:off x="3797300" y="9889686"/>
          <a:ext cx="838200" cy="2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117036</xdr:rowOff>
    </xdr:from>
    <xdr:to>
      <xdr:col>19</xdr:col>
      <xdr:colOff>177800</xdr:colOff>
      <xdr:row>57</xdr:row>
      <xdr:rowOff>165005</xdr:rowOff>
    </xdr:to>
    <xdr:cxnSp macro="">
      <xdr:nvCxnSpPr>
        <xdr:cNvPr id="120" name="直線コネクタ 119"/>
        <xdr:cNvCxnSpPr/>
      </xdr:nvCxnSpPr>
      <xdr:spPr>
        <a:xfrm flipV="1">
          <a:off x="2908300" y="9889686"/>
          <a:ext cx="889000" cy="4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165005</xdr:rowOff>
    </xdr:from>
    <xdr:to>
      <xdr:col>15</xdr:col>
      <xdr:colOff>50800</xdr:colOff>
      <xdr:row>58</xdr:row>
      <xdr:rowOff>38826</xdr:rowOff>
    </xdr:to>
    <xdr:cxnSp macro="">
      <xdr:nvCxnSpPr>
        <xdr:cNvPr id="123" name="直線コネクタ 122"/>
        <xdr:cNvCxnSpPr/>
      </xdr:nvCxnSpPr>
      <xdr:spPr>
        <a:xfrm flipV="1">
          <a:off x="2019300" y="9937655"/>
          <a:ext cx="889000" cy="4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169291</xdr:rowOff>
    </xdr:from>
    <xdr:to>
      <xdr:col>10</xdr:col>
      <xdr:colOff>114300</xdr:colOff>
      <xdr:row>58</xdr:row>
      <xdr:rowOff>38826</xdr:rowOff>
    </xdr:to>
    <xdr:cxnSp macro="">
      <xdr:nvCxnSpPr>
        <xdr:cNvPr id="126" name="直線コネクタ 125"/>
        <xdr:cNvCxnSpPr/>
      </xdr:nvCxnSpPr>
      <xdr:spPr>
        <a:xfrm>
          <a:off x="1130300" y="9941941"/>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92380</xdr:rowOff>
    </xdr:from>
    <xdr:to>
      <xdr:col>24</xdr:col>
      <xdr:colOff>114300</xdr:colOff>
      <xdr:row>58</xdr:row>
      <xdr:rowOff>22530</xdr:rowOff>
    </xdr:to>
    <xdr:sp macro="" textlink="">
      <xdr:nvSpPr>
        <xdr:cNvPr id="136" name="楕円 135"/>
        <xdr:cNvSpPr/>
      </xdr:nvSpPr>
      <xdr:spPr>
        <a:xfrm>
          <a:off x="4584700" y="98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7307</xdr:rowOff>
    </xdr:from>
    <xdr:ext cx="599010" cy="259045"/>
    <xdr:sp macro="" textlink="">
      <xdr:nvSpPr>
        <xdr:cNvPr id="137" name="総務費該当値テキスト"/>
        <xdr:cNvSpPr txBox="1"/>
      </xdr:nvSpPr>
      <xdr:spPr>
        <a:xfrm>
          <a:off x="4686300" y="977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66236</xdr:rowOff>
    </xdr:from>
    <xdr:to>
      <xdr:col>20</xdr:col>
      <xdr:colOff>38100</xdr:colOff>
      <xdr:row>57</xdr:row>
      <xdr:rowOff>167836</xdr:rowOff>
    </xdr:to>
    <xdr:sp macro="" textlink="">
      <xdr:nvSpPr>
        <xdr:cNvPr id="138" name="楕円 137"/>
        <xdr:cNvSpPr/>
      </xdr:nvSpPr>
      <xdr:spPr>
        <a:xfrm>
          <a:off x="3746500" y="983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158963</xdr:rowOff>
    </xdr:from>
    <xdr:ext cx="599010" cy="259045"/>
    <xdr:sp macro="" textlink="">
      <xdr:nvSpPr>
        <xdr:cNvPr id="139" name="テキスト ボックス 138"/>
        <xdr:cNvSpPr txBox="1"/>
      </xdr:nvSpPr>
      <xdr:spPr>
        <a:xfrm>
          <a:off x="3497795" y="993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114205</xdr:rowOff>
    </xdr:from>
    <xdr:to>
      <xdr:col>15</xdr:col>
      <xdr:colOff>101600</xdr:colOff>
      <xdr:row>58</xdr:row>
      <xdr:rowOff>44355</xdr:rowOff>
    </xdr:to>
    <xdr:sp macro="" textlink="">
      <xdr:nvSpPr>
        <xdr:cNvPr id="140" name="楕円 139"/>
        <xdr:cNvSpPr/>
      </xdr:nvSpPr>
      <xdr:spPr>
        <a:xfrm>
          <a:off x="2857500" y="98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35482</xdr:rowOff>
    </xdr:from>
    <xdr:ext cx="599010" cy="259045"/>
    <xdr:sp macro="" textlink="">
      <xdr:nvSpPr>
        <xdr:cNvPr id="141" name="テキスト ボックス 140"/>
        <xdr:cNvSpPr txBox="1"/>
      </xdr:nvSpPr>
      <xdr:spPr>
        <a:xfrm>
          <a:off x="2608795" y="99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159476</xdr:rowOff>
    </xdr:from>
    <xdr:to>
      <xdr:col>10</xdr:col>
      <xdr:colOff>165100</xdr:colOff>
      <xdr:row>58</xdr:row>
      <xdr:rowOff>89626</xdr:rowOff>
    </xdr:to>
    <xdr:sp macro="" textlink="">
      <xdr:nvSpPr>
        <xdr:cNvPr id="142" name="楕円 141"/>
        <xdr:cNvSpPr/>
      </xdr:nvSpPr>
      <xdr:spPr>
        <a:xfrm>
          <a:off x="1968500" y="993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80753</xdr:rowOff>
    </xdr:from>
    <xdr:ext cx="599010" cy="259045"/>
    <xdr:sp macro="" textlink="">
      <xdr:nvSpPr>
        <xdr:cNvPr id="143" name="テキスト ボックス 142"/>
        <xdr:cNvSpPr txBox="1"/>
      </xdr:nvSpPr>
      <xdr:spPr>
        <a:xfrm>
          <a:off x="1719795" y="100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118491</xdr:rowOff>
    </xdr:from>
    <xdr:to>
      <xdr:col>6</xdr:col>
      <xdr:colOff>38100</xdr:colOff>
      <xdr:row>58</xdr:row>
      <xdr:rowOff>48641</xdr:rowOff>
    </xdr:to>
    <xdr:sp macro="" textlink="">
      <xdr:nvSpPr>
        <xdr:cNvPr id="144" name="楕円 143"/>
        <xdr:cNvSpPr/>
      </xdr:nvSpPr>
      <xdr:spPr>
        <a:xfrm>
          <a:off x="1079500" y="98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39768</xdr:rowOff>
    </xdr:from>
    <xdr:ext cx="599010" cy="259045"/>
    <xdr:sp macro="" textlink="">
      <xdr:nvSpPr>
        <xdr:cNvPr id="145" name="テキスト ボックス 144"/>
        <xdr:cNvSpPr txBox="1"/>
      </xdr:nvSpPr>
      <xdr:spPr>
        <a:xfrm>
          <a:off x="830795" y="998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114271</xdr:rowOff>
    </xdr:from>
    <xdr:to>
      <xdr:col>24</xdr:col>
      <xdr:colOff>63500</xdr:colOff>
      <xdr:row>77</xdr:row>
      <xdr:rowOff>95064</xdr:rowOff>
    </xdr:to>
    <xdr:cxnSp macro="">
      <xdr:nvCxnSpPr>
        <xdr:cNvPr id="177" name="直線コネクタ 176"/>
        <xdr:cNvCxnSpPr/>
      </xdr:nvCxnSpPr>
      <xdr:spPr>
        <a:xfrm flipV="1">
          <a:off x="3797300" y="13144471"/>
          <a:ext cx="838200" cy="15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162158</xdr:rowOff>
    </xdr:from>
    <xdr:to>
      <xdr:col>19</xdr:col>
      <xdr:colOff>177800</xdr:colOff>
      <xdr:row>77</xdr:row>
      <xdr:rowOff>95064</xdr:rowOff>
    </xdr:to>
    <xdr:cxnSp macro="">
      <xdr:nvCxnSpPr>
        <xdr:cNvPr id="180" name="直線コネクタ 179"/>
        <xdr:cNvCxnSpPr/>
      </xdr:nvCxnSpPr>
      <xdr:spPr>
        <a:xfrm>
          <a:off x="2908300" y="13192358"/>
          <a:ext cx="889000" cy="10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103183</xdr:rowOff>
    </xdr:from>
    <xdr:to>
      <xdr:col>15</xdr:col>
      <xdr:colOff>50800</xdr:colOff>
      <xdr:row>76</xdr:row>
      <xdr:rowOff>162158</xdr:rowOff>
    </xdr:to>
    <xdr:cxnSp macro="">
      <xdr:nvCxnSpPr>
        <xdr:cNvPr id="183" name="直線コネクタ 182"/>
        <xdr:cNvCxnSpPr/>
      </xdr:nvCxnSpPr>
      <xdr:spPr>
        <a:xfrm>
          <a:off x="2019300" y="13133383"/>
          <a:ext cx="889000" cy="5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125899</xdr:rowOff>
    </xdr:from>
    <xdr:to>
      <xdr:col>10</xdr:col>
      <xdr:colOff>114300</xdr:colOff>
      <xdr:row>76</xdr:row>
      <xdr:rowOff>103183</xdr:rowOff>
    </xdr:to>
    <xdr:cxnSp macro="">
      <xdr:nvCxnSpPr>
        <xdr:cNvPr id="186" name="直線コネクタ 185"/>
        <xdr:cNvCxnSpPr/>
      </xdr:nvCxnSpPr>
      <xdr:spPr>
        <a:xfrm>
          <a:off x="1130300" y="12813199"/>
          <a:ext cx="889000" cy="32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63471</xdr:rowOff>
    </xdr:from>
    <xdr:to>
      <xdr:col>24</xdr:col>
      <xdr:colOff>114300</xdr:colOff>
      <xdr:row>76</xdr:row>
      <xdr:rowOff>165071</xdr:rowOff>
    </xdr:to>
    <xdr:sp macro="" textlink="">
      <xdr:nvSpPr>
        <xdr:cNvPr id="196" name="楕円 195"/>
        <xdr:cNvSpPr/>
      </xdr:nvSpPr>
      <xdr:spPr>
        <a:xfrm>
          <a:off x="4584700" y="1309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41898</xdr:rowOff>
    </xdr:from>
    <xdr:ext cx="599010" cy="259045"/>
    <xdr:sp macro="" textlink="">
      <xdr:nvSpPr>
        <xdr:cNvPr id="197" name="民生費該当値テキスト"/>
        <xdr:cNvSpPr txBox="1"/>
      </xdr:nvSpPr>
      <xdr:spPr>
        <a:xfrm>
          <a:off x="4686300" y="130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44264</xdr:rowOff>
    </xdr:from>
    <xdr:to>
      <xdr:col>20</xdr:col>
      <xdr:colOff>38100</xdr:colOff>
      <xdr:row>77</xdr:row>
      <xdr:rowOff>145864</xdr:rowOff>
    </xdr:to>
    <xdr:sp macro="" textlink="">
      <xdr:nvSpPr>
        <xdr:cNvPr id="198" name="楕円 197"/>
        <xdr:cNvSpPr/>
      </xdr:nvSpPr>
      <xdr:spPr>
        <a:xfrm>
          <a:off x="3746500" y="1324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136991</xdr:rowOff>
    </xdr:from>
    <xdr:ext cx="599010" cy="259045"/>
    <xdr:sp macro="" textlink="">
      <xdr:nvSpPr>
        <xdr:cNvPr id="199" name="テキスト ボックス 198"/>
        <xdr:cNvSpPr txBox="1"/>
      </xdr:nvSpPr>
      <xdr:spPr>
        <a:xfrm>
          <a:off x="3497795" y="1333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111358</xdr:rowOff>
    </xdr:from>
    <xdr:to>
      <xdr:col>15</xdr:col>
      <xdr:colOff>101600</xdr:colOff>
      <xdr:row>77</xdr:row>
      <xdr:rowOff>41508</xdr:rowOff>
    </xdr:to>
    <xdr:sp macro="" textlink="">
      <xdr:nvSpPr>
        <xdr:cNvPr id="200" name="楕円 199"/>
        <xdr:cNvSpPr/>
      </xdr:nvSpPr>
      <xdr:spPr>
        <a:xfrm>
          <a:off x="2857500" y="131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58035</xdr:rowOff>
    </xdr:from>
    <xdr:ext cx="599010" cy="259045"/>
    <xdr:sp macro="" textlink="">
      <xdr:nvSpPr>
        <xdr:cNvPr id="201" name="テキスト ボックス 200"/>
        <xdr:cNvSpPr txBox="1"/>
      </xdr:nvSpPr>
      <xdr:spPr>
        <a:xfrm>
          <a:off x="2608795" y="1291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52383</xdr:rowOff>
    </xdr:from>
    <xdr:to>
      <xdr:col>10</xdr:col>
      <xdr:colOff>165100</xdr:colOff>
      <xdr:row>76</xdr:row>
      <xdr:rowOff>153983</xdr:rowOff>
    </xdr:to>
    <xdr:sp macro="" textlink="">
      <xdr:nvSpPr>
        <xdr:cNvPr id="202" name="楕円 201"/>
        <xdr:cNvSpPr/>
      </xdr:nvSpPr>
      <xdr:spPr>
        <a:xfrm>
          <a:off x="1968500" y="130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170510</xdr:rowOff>
    </xdr:from>
    <xdr:ext cx="599010" cy="259045"/>
    <xdr:sp macro="" textlink="">
      <xdr:nvSpPr>
        <xdr:cNvPr id="203" name="テキスト ボックス 202"/>
        <xdr:cNvSpPr txBox="1"/>
      </xdr:nvSpPr>
      <xdr:spPr>
        <a:xfrm>
          <a:off x="1719795" y="1285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75099</xdr:rowOff>
    </xdr:from>
    <xdr:to>
      <xdr:col>6</xdr:col>
      <xdr:colOff>38100</xdr:colOff>
      <xdr:row>75</xdr:row>
      <xdr:rowOff>5249</xdr:rowOff>
    </xdr:to>
    <xdr:sp macro="" textlink="">
      <xdr:nvSpPr>
        <xdr:cNvPr id="204" name="楕円 203"/>
        <xdr:cNvSpPr/>
      </xdr:nvSpPr>
      <xdr:spPr>
        <a:xfrm>
          <a:off x="1079500" y="127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21776</xdr:rowOff>
    </xdr:from>
    <xdr:ext cx="599010" cy="259045"/>
    <xdr:sp macro="" textlink="">
      <xdr:nvSpPr>
        <xdr:cNvPr id="205" name="テキスト ボックス 204"/>
        <xdr:cNvSpPr txBox="1"/>
      </xdr:nvSpPr>
      <xdr:spPr>
        <a:xfrm>
          <a:off x="830795" y="12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45445</xdr:rowOff>
    </xdr:from>
    <xdr:to>
      <xdr:col>24</xdr:col>
      <xdr:colOff>63500</xdr:colOff>
      <xdr:row>98</xdr:row>
      <xdr:rowOff>116928</xdr:rowOff>
    </xdr:to>
    <xdr:cxnSp macro="">
      <xdr:nvCxnSpPr>
        <xdr:cNvPr id="236" name="直線コネクタ 235"/>
        <xdr:cNvCxnSpPr/>
      </xdr:nvCxnSpPr>
      <xdr:spPr>
        <a:xfrm flipV="1">
          <a:off x="3797300" y="16847545"/>
          <a:ext cx="838200" cy="7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114052</xdr:rowOff>
    </xdr:from>
    <xdr:to>
      <xdr:col>19</xdr:col>
      <xdr:colOff>177800</xdr:colOff>
      <xdr:row>98</xdr:row>
      <xdr:rowOff>116928</xdr:rowOff>
    </xdr:to>
    <xdr:cxnSp macro="">
      <xdr:nvCxnSpPr>
        <xdr:cNvPr id="239" name="直線コネクタ 238"/>
        <xdr:cNvCxnSpPr/>
      </xdr:nvCxnSpPr>
      <xdr:spPr>
        <a:xfrm>
          <a:off x="2908300" y="16916152"/>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114052</xdr:rowOff>
    </xdr:from>
    <xdr:to>
      <xdr:col>15</xdr:col>
      <xdr:colOff>50800</xdr:colOff>
      <xdr:row>99</xdr:row>
      <xdr:rowOff>2011</xdr:rowOff>
    </xdr:to>
    <xdr:cxnSp macro="">
      <xdr:nvCxnSpPr>
        <xdr:cNvPr id="242" name="直線コネクタ 241"/>
        <xdr:cNvCxnSpPr/>
      </xdr:nvCxnSpPr>
      <xdr:spPr>
        <a:xfrm flipV="1">
          <a:off x="2019300" y="16916152"/>
          <a:ext cx="889000" cy="5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2011</xdr:rowOff>
    </xdr:from>
    <xdr:to>
      <xdr:col>10</xdr:col>
      <xdr:colOff>114300</xdr:colOff>
      <xdr:row>99</xdr:row>
      <xdr:rowOff>16977</xdr:rowOff>
    </xdr:to>
    <xdr:cxnSp macro="">
      <xdr:nvCxnSpPr>
        <xdr:cNvPr id="245" name="直線コネクタ 244"/>
        <xdr:cNvCxnSpPr/>
      </xdr:nvCxnSpPr>
      <xdr:spPr>
        <a:xfrm flipV="1">
          <a:off x="1130300" y="16975561"/>
          <a:ext cx="889000" cy="1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166095</xdr:rowOff>
    </xdr:from>
    <xdr:to>
      <xdr:col>24</xdr:col>
      <xdr:colOff>114300</xdr:colOff>
      <xdr:row>98</xdr:row>
      <xdr:rowOff>96245</xdr:rowOff>
    </xdr:to>
    <xdr:sp macro="" textlink="">
      <xdr:nvSpPr>
        <xdr:cNvPr id="255" name="楕円 254"/>
        <xdr:cNvSpPr/>
      </xdr:nvSpPr>
      <xdr:spPr>
        <a:xfrm>
          <a:off x="4584700" y="167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144522</xdr:rowOff>
    </xdr:from>
    <xdr:ext cx="599010" cy="259045"/>
    <xdr:sp macro="" textlink="">
      <xdr:nvSpPr>
        <xdr:cNvPr id="256" name="衛生費該当値テキスト"/>
        <xdr:cNvSpPr txBox="1"/>
      </xdr:nvSpPr>
      <xdr:spPr>
        <a:xfrm>
          <a:off x="4686300" y="1677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66128</xdr:rowOff>
    </xdr:from>
    <xdr:to>
      <xdr:col>20</xdr:col>
      <xdr:colOff>38100</xdr:colOff>
      <xdr:row>98</xdr:row>
      <xdr:rowOff>167728</xdr:rowOff>
    </xdr:to>
    <xdr:sp macro="" textlink="">
      <xdr:nvSpPr>
        <xdr:cNvPr id="257" name="楕円 256"/>
        <xdr:cNvSpPr/>
      </xdr:nvSpPr>
      <xdr:spPr>
        <a:xfrm>
          <a:off x="3746500" y="1686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158855</xdr:rowOff>
    </xdr:from>
    <xdr:ext cx="534377" cy="259045"/>
    <xdr:sp macro="" textlink="">
      <xdr:nvSpPr>
        <xdr:cNvPr id="258" name="テキスト ボックス 257"/>
        <xdr:cNvSpPr txBox="1"/>
      </xdr:nvSpPr>
      <xdr:spPr>
        <a:xfrm>
          <a:off x="3530111" y="1696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63252</xdr:rowOff>
    </xdr:from>
    <xdr:to>
      <xdr:col>15</xdr:col>
      <xdr:colOff>101600</xdr:colOff>
      <xdr:row>98</xdr:row>
      <xdr:rowOff>164852</xdr:rowOff>
    </xdr:to>
    <xdr:sp macro="" textlink="">
      <xdr:nvSpPr>
        <xdr:cNvPr id="259" name="楕円 258"/>
        <xdr:cNvSpPr/>
      </xdr:nvSpPr>
      <xdr:spPr>
        <a:xfrm>
          <a:off x="2857500" y="16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155979</xdr:rowOff>
    </xdr:from>
    <xdr:ext cx="534377" cy="259045"/>
    <xdr:sp macro="" textlink="">
      <xdr:nvSpPr>
        <xdr:cNvPr id="260" name="テキスト ボックス 259"/>
        <xdr:cNvSpPr txBox="1"/>
      </xdr:nvSpPr>
      <xdr:spPr>
        <a:xfrm>
          <a:off x="2641111" y="1695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122661</xdr:rowOff>
    </xdr:from>
    <xdr:to>
      <xdr:col>10</xdr:col>
      <xdr:colOff>165100</xdr:colOff>
      <xdr:row>99</xdr:row>
      <xdr:rowOff>52811</xdr:rowOff>
    </xdr:to>
    <xdr:sp macro="" textlink="">
      <xdr:nvSpPr>
        <xdr:cNvPr id="261" name="楕円 260"/>
        <xdr:cNvSpPr/>
      </xdr:nvSpPr>
      <xdr:spPr>
        <a:xfrm>
          <a:off x="1968500" y="1692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43938</xdr:rowOff>
    </xdr:from>
    <xdr:ext cx="534377" cy="259045"/>
    <xdr:sp macro="" textlink="">
      <xdr:nvSpPr>
        <xdr:cNvPr id="262" name="テキスト ボックス 261"/>
        <xdr:cNvSpPr txBox="1"/>
      </xdr:nvSpPr>
      <xdr:spPr>
        <a:xfrm>
          <a:off x="1752111" y="170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137627</xdr:rowOff>
    </xdr:from>
    <xdr:to>
      <xdr:col>6</xdr:col>
      <xdr:colOff>38100</xdr:colOff>
      <xdr:row>99</xdr:row>
      <xdr:rowOff>67777</xdr:rowOff>
    </xdr:to>
    <xdr:sp macro="" textlink="">
      <xdr:nvSpPr>
        <xdr:cNvPr id="263" name="楕円 262"/>
        <xdr:cNvSpPr/>
      </xdr:nvSpPr>
      <xdr:spPr>
        <a:xfrm>
          <a:off x="1079500" y="169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58904</xdr:rowOff>
    </xdr:from>
    <xdr:ext cx="534377" cy="259045"/>
    <xdr:sp macro="" textlink="">
      <xdr:nvSpPr>
        <xdr:cNvPr id="264" name="テキスト ボックス 263"/>
        <xdr:cNvSpPr txBox="1"/>
      </xdr:nvSpPr>
      <xdr:spPr>
        <a:xfrm>
          <a:off x="863111" y="1703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139426</xdr:rowOff>
    </xdr:from>
    <xdr:to>
      <xdr:col>55</xdr:col>
      <xdr:colOff>0</xdr:colOff>
      <xdr:row>38</xdr:row>
      <xdr:rowOff>139471</xdr:rowOff>
    </xdr:to>
    <xdr:cxnSp macro="">
      <xdr:nvCxnSpPr>
        <xdr:cNvPr id="291" name="直線コネクタ 290"/>
        <xdr:cNvCxnSpPr/>
      </xdr:nvCxnSpPr>
      <xdr:spPr>
        <a:xfrm flipV="1">
          <a:off x="9639300" y="6654526"/>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139471</xdr:rowOff>
    </xdr:from>
    <xdr:to>
      <xdr:col>50</xdr:col>
      <xdr:colOff>114300</xdr:colOff>
      <xdr:row>38</xdr:row>
      <xdr:rowOff>139471</xdr:rowOff>
    </xdr:to>
    <xdr:cxnSp macro="">
      <xdr:nvCxnSpPr>
        <xdr:cNvPr id="294" name="直線コネクタ 293"/>
        <xdr:cNvCxnSpPr/>
      </xdr:nvCxnSpPr>
      <xdr:spPr>
        <a:xfrm>
          <a:off x="8750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139471</xdr:rowOff>
    </xdr:from>
    <xdr:to>
      <xdr:col>45</xdr:col>
      <xdr:colOff>177800</xdr:colOff>
      <xdr:row>38</xdr:row>
      <xdr:rowOff>139471</xdr:rowOff>
    </xdr:to>
    <xdr:cxnSp macro="">
      <xdr:nvCxnSpPr>
        <xdr:cNvPr id="297" name="直線コネクタ 296"/>
        <xdr:cNvCxnSpPr/>
      </xdr:nvCxnSpPr>
      <xdr:spPr>
        <a:xfrm>
          <a:off x="7861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139471</xdr:rowOff>
    </xdr:from>
    <xdr:to>
      <xdr:col>41</xdr:col>
      <xdr:colOff>50800</xdr:colOff>
      <xdr:row>38</xdr:row>
      <xdr:rowOff>139495</xdr:rowOff>
    </xdr:to>
    <xdr:cxnSp macro="">
      <xdr:nvCxnSpPr>
        <xdr:cNvPr id="300" name="直線コネクタ 299"/>
        <xdr:cNvCxnSpPr/>
      </xdr:nvCxnSpPr>
      <xdr:spPr>
        <a:xfrm flipV="1">
          <a:off x="6972300" y="6654571"/>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88626</xdr:rowOff>
    </xdr:from>
    <xdr:to>
      <xdr:col>55</xdr:col>
      <xdr:colOff>50800</xdr:colOff>
      <xdr:row>39</xdr:row>
      <xdr:rowOff>18776</xdr:rowOff>
    </xdr:to>
    <xdr:sp macro="" textlink="">
      <xdr:nvSpPr>
        <xdr:cNvPr id="310" name="楕円 309"/>
        <xdr:cNvSpPr/>
      </xdr:nvSpPr>
      <xdr:spPr>
        <a:xfrm>
          <a:off x="104267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313932" cy="259045"/>
    <xdr:sp macro="" textlink="">
      <xdr:nvSpPr>
        <xdr:cNvPr id="311" name="労働費該当値テキスト"/>
        <xdr:cNvSpPr txBox="1"/>
      </xdr:nvSpPr>
      <xdr:spPr>
        <a:xfrm>
          <a:off x="10528300" y="6524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12" name="楕円 311"/>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9948</xdr:rowOff>
    </xdr:from>
    <xdr:ext cx="313932" cy="259045"/>
    <xdr:sp macro="" textlink="">
      <xdr:nvSpPr>
        <xdr:cNvPr id="313" name="テキスト ボックス 312"/>
        <xdr:cNvSpPr txBox="1"/>
      </xdr:nvSpPr>
      <xdr:spPr>
        <a:xfrm>
          <a:off x="9482333" y="669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88671</xdr:rowOff>
    </xdr:from>
    <xdr:to>
      <xdr:col>46</xdr:col>
      <xdr:colOff>38100</xdr:colOff>
      <xdr:row>39</xdr:row>
      <xdr:rowOff>18821</xdr:rowOff>
    </xdr:to>
    <xdr:sp macro="" textlink="">
      <xdr:nvSpPr>
        <xdr:cNvPr id="314" name="楕円 313"/>
        <xdr:cNvSpPr/>
      </xdr:nvSpPr>
      <xdr:spPr>
        <a:xfrm>
          <a:off x="8699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9948</xdr:rowOff>
    </xdr:from>
    <xdr:ext cx="313932" cy="259045"/>
    <xdr:sp macro="" textlink="">
      <xdr:nvSpPr>
        <xdr:cNvPr id="315" name="テキスト ボックス 314"/>
        <xdr:cNvSpPr txBox="1"/>
      </xdr:nvSpPr>
      <xdr:spPr>
        <a:xfrm>
          <a:off x="8593333" y="669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88671</xdr:rowOff>
    </xdr:from>
    <xdr:to>
      <xdr:col>41</xdr:col>
      <xdr:colOff>101600</xdr:colOff>
      <xdr:row>39</xdr:row>
      <xdr:rowOff>18821</xdr:rowOff>
    </xdr:to>
    <xdr:sp macro="" textlink="">
      <xdr:nvSpPr>
        <xdr:cNvPr id="316" name="楕円 315"/>
        <xdr:cNvSpPr/>
      </xdr:nvSpPr>
      <xdr:spPr>
        <a:xfrm>
          <a:off x="781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9948</xdr:rowOff>
    </xdr:from>
    <xdr:ext cx="313932" cy="259045"/>
    <xdr:sp macro="" textlink="">
      <xdr:nvSpPr>
        <xdr:cNvPr id="317" name="テキスト ボックス 316"/>
        <xdr:cNvSpPr txBox="1"/>
      </xdr:nvSpPr>
      <xdr:spPr>
        <a:xfrm>
          <a:off x="7704333" y="669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88695</xdr:rowOff>
    </xdr:from>
    <xdr:to>
      <xdr:col>36</xdr:col>
      <xdr:colOff>165100</xdr:colOff>
      <xdr:row>39</xdr:row>
      <xdr:rowOff>18845</xdr:rowOff>
    </xdr:to>
    <xdr:sp macro="" textlink="">
      <xdr:nvSpPr>
        <xdr:cNvPr id="318" name="楕円 317"/>
        <xdr:cNvSpPr/>
      </xdr:nvSpPr>
      <xdr:spPr>
        <a:xfrm>
          <a:off x="6921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9972</xdr:rowOff>
    </xdr:from>
    <xdr:ext cx="249299" cy="259045"/>
    <xdr:sp macro="" textlink="">
      <xdr:nvSpPr>
        <xdr:cNvPr id="319" name="テキスト ボックス 318"/>
        <xdr:cNvSpPr txBox="1"/>
      </xdr:nvSpPr>
      <xdr:spPr>
        <a:xfrm>
          <a:off x="6847650" y="6696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83138</xdr:rowOff>
    </xdr:from>
    <xdr:to>
      <xdr:col>55</xdr:col>
      <xdr:colOff>0</xdr:colOff>
      <xdr:row>58</xdr:row>
      <xdr:rowOff>170639</xdr:rowOff>
    </xdr:to>
    <xdr:cxnSp macro="">
      <xdr:nvCxnSpPr>
        <xdr:cNvPr id="348" name="直線コネクタ 347"/>
        <xdr:cNvCxnSpPr/>
      </xdr:nvCxnSpPr>
      <xdr:spPr>
        <a:xfrm>
          <a:off x="9639300" y="9855788"/>
          <a:ext cx="838200" cy="25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83138</xdr:rowOff>
    </xdr:from>
    <xdr:to>
      <xdr:col>50</xdr:col>
      <xdr:colOff>114300</xdr:colOff>
      <xdr:row>58</xdr:row>
      <xdr:rowOff>151652</xdr:rowOff>
    </xdr:to>
    <xdr:cxnSp macro="">
      <xdr:nvCxnSpPr>
        <xdr:cNvPr id="351" name="直線コネクタ 350"/>
        <xdr:cNvCxnSpPr/>
      </xdr:nvCxnSpPr>
      <xdr:spPr>
        <a:xfrm flipV="1">
          <a:off x="8750300" y="9855788"/>
          <a:ext cx="889000" cy="23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151652</xdr:rowOff>
    </xdr:from>
    <xdr:to>
      <xdr:col>45</xdr:col>
      <xdr:colOff>177800</xdr:colOff>
      <xdr:row>59</xdr:row>
      <xdr:rowOff>15721</xdr:rowOff>
    </xdr:to>
    <xdr:cxnSp macro="">
      <xdr:nvCxnSpPr>
        <xdr:cNvPr id="354" name="直線コネクタ 353"/>
        <xdr:cNvCxnSpPr/>
      </xdr:nvCxnSpPr>
      <xdr:spPr>
        <a:xfrm flipV="1">
          <a:off x="7861300" y="10095752"/>
          <a:ext cx="889000" cy="3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15721</xdr:rowOff>
    </xdr:from>
    <xdr:to>
      <xdr:col>41</xdr:col>
      <xdr:colOff>50800</xdr:colOff>
      <xdr:row>59</xdr:row>
      <xdr:rowOff>21874</xdr:rowOff>
    </xdr:to>
    <xdr:cxnSp macro="">
      <xdr:nvCxnSpPr>
        <xdr:cNvPr id="357" name="直線コネクタ 356"/>
        <xdr:cNvCxnSpPr/>
      </xdr:nvCxnSpPr>
      <xdr:spPr>
        <a:xfrm flipV="1">
          <a:off x="6972300" y="10131271"/>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119839</xdr:rowOff>
    </xdr:from>
    <xdr:to>
      <xdr:col>55</xdr:col>
      <xdr:colOff>50800</xdr:colOff>
      <xdr:row>59</xdr:row>
      <xdr:rowOff>49989</xdr:rowOff>
    </xdr:to>
    <xdr:sp macro="" textlink="">
      <xdr:nvSpPr>
        <xdr:cNvPr id="367" name="楕円 366"/>
        <xdr:cNvSpPr/>
      </xdr:nvSpPr>
      <xdr:spPr>
        <a:xfrm>
          <a:off x="10426700" y="1006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34766</xdr:rowOff>
    </xdr:from>
    <xdr:ext cx="534377" cy="259045"/>
    <xdr:sp macro="" textlink="">
      <xdr:nvSpPr>
        <xdr:cNvPr id="368" name="農林水産業費該当値テキスト"/>
        <xdr:cNvSpPr txBox="1"/>
      </xdr:nvSpPr>
      <xdr:spPr>
        <a:xfrm>
          <a:off x="10528300" y="99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32338</xdr:rowOff>
    </xdr:from>
    <xdr:to>
      <xdr:col>50</xdr:col>
      <xdr:colOff>165100</xdr:colOff>
      <xdr:row>57</xdr:row>
      <xdr:rowOff>133938</xdr:rowOff>
    </xdr:to>
    <xdr:sp macro="" textlink="">
      <xdr:nvSpPr>
        <xdr:cNvPr id="369" name="楕円 368"/>
        <xdr:cNvSpPr/>
      </xdr:nvSpPr>
      <xdr:spPr>
        <a:xfrm>
          <a:off x="9588500" y="98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150465</xdr:rowOff>
    </xdr:from>
    <xdr:ext cx="599010" cy="259045"/>
    <xdr:sp macro="" textlink="">
      <xdr:nvSpPr>
        <xdr:cNvPr id="370" name="テキスト ボックス 369"/>
        <xdr:cNvSpPr txBox="1"/>
      </xdr:nvSpPr>
      <xdr:spPr>
        <a:xfrm>
          <a:off x="9339795" y="958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100852</xdr:rowOff>
    </xdr:from>
    <xdr:to>
      <xdr:col>46</xdr:col>
      <xdr:colOff>38100</xdr:colOff>
      <xdr:row>59</xdr:row>
      <xdr:rowOff>31002</xdr:rowOff>
    </xdr:to>
    <xdr:sp macro="" textlink="">
      <xdr:nvSpPr>
        <xdr:cNvPr id="371" name="楕円 370"/>
        <xdr:cNvSpPr/>
      </xdr:nvSpPr>
      <xdr:spPr>
        <a:xfrm>
          <a:off x="8699500" y="1004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22129</xdr:rowOff>
    </xdr:from>
    <xdr:ext cx="534377" cy="259045"/>
    <xdr:sp macro="" textlink="">
      <xdr:nvSpPr>
        <xdr:cNvPr id="372" name="テキスト ボックス 371"/>
        <xdr:cNvSpPr txBox="1"/>
      </xdr:nvSpPr>
      <xdr:spPr>
        <a:xfrm>
          <a:off x="8483111" y="1013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136371</xdr:rowOff>
    </xdr:from>
    <xdr:to>
      <xdr:col>41</xdr:col>
      <xdr:colOff>101600</xdr:colOff>
      <xdr:row>59</xdr:row>
      <xdr:rowOff>66521</xdr:rowOff>
    </xdr:to>
    <xdr:sp macro="" textlink="">
      <xdr:nvSpPr>
        <xdr:cNvPr id="373" name="楕円 372"/>
        <xdr:cNvSpPr/>
      </xdr:nvSpPr>
      <xdr:spPr>
        <a:xfrm>
          <a:off x="7810500" y="100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57648</xdr:rowOff>
    </xdr:from>
    <xdr:ext cx="534377" cy="259045"/>
    <xdr:sp macro="" textlink="">
      <xdr:nvSpPr>
        <xdr:cNvPr id="374" name="テキスト ボックス 373"/>
        <xdr:cNvSpPr txBox="1"/>
      </xdr:nvSpPr>
      <xdr:spPr>
        <a:xfrm>
          <a:off x="7594111" y="1017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142524</xdr:rowOff>
    </xdr:from>
    <xdr:to>
      <xdr:col>36</xdr:col>
      <xdr:colOff>165100</xdr:colOff>
      <xdr:row>59</xdr:row>
      <xdr:rowOff>72674</xdr:rowOff>
    </xdr:to>
    <xdr:sp macro="" textlink="">
      <xdr:nvSpPr>
        <xdr:cNvPr id="375" name="楕円 374"/>
        <xdr:cNvSpPr/>
      </xdr:nvSpPr>
      <xdr:spPr>
        <a:xfrm>
          <a:off x="6921500" y="1008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63801</xdr:rowOff>
    </xdr:from>
    <xdr:ext cx="534377" cy="259045"/>
    <xdr:sp macro="" textlink="">
      <xdr:nvSpPr>
        <xdr:cNvPr id="376" name="テキスト ボックス 375"/>
        <xdr:cNvSpPr txBox="1"/>
      </xdr:nvSpPr>
      <xdr:spPr>
        <a:xfrm>
          <a:off x="6705111" y="1017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118861</xdr:rowOff>
    </xdr:from>
    <xdr:to>
      <xdr:col>55</xdr:col>
      <xdr:colOff>0</xdr:colOff>
      <xdr:row>78</xdr:row>
      <xdr:rowOff>168464</xdr:rowOff>
    </xdr:to>
    <xdr:cxnSp macro="">
      <xdr:nvCxnSpPr>
        <xdr:cNvPr id="405" name="直線コネクタ 404"/>
        <xdr:cNvCxnSpPr/>
      </xdr:nvCxnSpPr>
      <xdr:spPr>
        <a:xfrm flipV="1">
          <a:off x="9639300" y="13491961"/>
          <a:ext cx="838200" cy="4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168464</xdr:rowOff>
    </xdr:from>
    <xdr:to>
      <xdr:col>50</xdr:col>
      <xdr:colOff>114300</xdr:colOff>
      <xdr:row>79</xdr:row>
      <xdr:rowOff>10367</xdr:rowOff>
    </xdr:to>
    <xdr:cxnSp macro="">
      <xdr:nvCxnSpPr>
        <xdr:cNvPr id="408" name="直線コネクタ 407"/>
        <xdr:cNvCxnSpPr/>
      </xdr:nvCxnSpPr>
      <xdr:spPr>
        <a:xfrm flipV="1">
          <a:off x="8750300" y="13541564"/>
          <a:ext cx="889000" cy="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5246</xdr:rowOff>
    </xdr:from>
    <xdr:to>
      <xdr:col>45</xdr:col>
      <xdr:colOff>177800</xdr:colOff>
      <xdr:row>79</xdr:row>
      <xdr:rowOff>10367</xdr:rowOff>
    </xdr:to>
    <xdr:cxnSp macro="">
      <xdr:nvCxnSpPr>
        <xdr:cNvPr id="411" name="直線コネクタ 410"/>
        <xdr:cNvCxnSpPr/>
      </xdr:nvCxnSpPr>
      <xdr:spPr>
        <a:xfrm>
          <a:off x="7861300" y="13549796"/>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5246</xdr:rowOff>
    </xdr:from>
    <xdr:to>
      <xdr:col>41</xdr:col>
      <xdr:colOff>50800</xdr:colOff>
      <xdr:row>79</xdr:row>
      <xdr:rowOff>12449</xdr:rowOff>
    </xdr:to>
    <xdr:cxnSp macro="">
      <xdr:nvCxnSpPr>
        <xdr:cNvPr id="414" name="直線コネクタ 413"/>
        <xdr:cNvCxnSpPr/>
      </xdr:nvCxnSpPr>
      <xdr:spPr>
        <a:xfrm flipV="1">
          <a:off x="6972300" y="13549796"/>
          <a:ext cx="889000" cy="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68061</xdr:rowOff>
    </xdr:from>
    <xdr:to>
      <xdr:col>55</xdr:col>
      <xdr:colOff>50800</xdr:colOff>
      <xdr:row>78</xdr:row>
      <xdr:rowOff>169661</xdr:rowOff>
    </xdr:to>
    <xdr:sp macro="" textlink="">
      <xdr:nvSpPr>
        <xdr:cNvPr id="424" name="楕円 423"/>
        <xdr:cNvSpPr/>
      </xdr:nvSpPr>
      <xdr:spPr>
        <a:xfrm>
          <a:off x="10426700" y="134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29299</xdr:rowOff>
    </xdr:from>
    <xdr:ext cx="534377" cy="259045"/>
    <xdr:sp macro="" textlink="">
      <xdr:nvSpPr>
        <xdr:cNvPr id="425" name="商工費該当値テキスト"/>
        <xdr:cNvSpPr txBox="1"/>
      </xdr:nvSpPr>
      <xdr:spPr>
        <a:xfrm>
          <a:off x="10528300" y="134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117664</xdr:rowOff>
    </xdr:from>
    <xdr:to>
      <xdr:col>50</xdr:col>
      <xdr:colOff>165100</xdr:colOff>
      <xdr:row>79</xdr:row>
      <xdr:rowOff>47814</xdr:rowOff>
    </xdr:to>
    <xdr:sp macro="" textlink="">
      <xdr:nvSpPr>
        <xdr:cNvPr id="426" name="楕円 425"/>
        <xdr:cNvSpPr/>
      </xdr:nvSpPr>
      <xdr:spPr>
        <a:xfrm>
          <a:off x="9588500" y="134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38941</xdr:rowOff>
    </xdr:from>
    <xdr:ext cx="534377" cy="259045"/>
    <xdr:sp macro="" textlink="">
      <xdr:nvSpPr>
        <xdr:cNvPr id="427" name="テキスト ボックス 426"/>
        <xdr:cNvSpPr txBox="1"/>
      </xdr:nvSpPr>
      <xdr:spPr>
        <a:xfrm>
          <a:off x="9372111" y="1358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131017</xdr:rowOff>
    </xdr:from>
    <xdr:to>
      <xdr:col>46</xdr:col>
      <xdr:colOff>38100</xdr:colOff>
      <xdr:row>79</xdr:row>
      <xdr:rowOff>61167</xdr:rowOff>
    </xdr:to>
    <xdr:sp macro="" textlink="">
      <xdr:nvSpPr>
        <xdr:cNvPr id="428" name="楕円 427"/>
        <xdr:cNvSpPr/>
      </xdr:nvSpPr>
      <xdr:spPr>
        <a:xfrm>
          <a:off x="8699500" y="135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52294</xdr:rowOff>
    </xdr:from>
    <xdr:ext cx="534377" cy="259045"/>
    <xdr:sp macro="" textlink="">
      <xdr:nvSpPr>
        <xdr:cNvPr id="429" name="テキスト ボックス 428"/>
        <xdr:cNvSpPr txBox="1"/>
      </xdr:nvSpPr>
      <xdr:spPr>
        <a:xfrm>
          <a:off x="8483111" y="1359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125896</xdr:rowOff>
    </xdr:from>
    <xdr:to>
      <xdr:col>41</xdr:col>
      <xdr:colOff>101600</xdr:colOff>
      <xdr:row>79</xdr:row>
      <xdr:rowOff>56046</xdr:rowOff>
    </xdr:to>
    <xdr:sp macro="" textlink="">
      <xdr:nvSpPr>
        <xdr:cNvPr id="430" name="楕円 429"/>
        <xdr:cNvSpPr/>
      </xdr:nvSpPr>
      <xdr:spPr>
        <a:xfrm>
          <a:off x="7810500" y="1349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47173</xdr:rowOff>
    </xdr:from>
    <xdr:ext cx="534377" cy="259045"/>
    <xdr:sp macro="" textlink="">
      <xdr:nvSpPr>
        <xdr:cNvPr id="431" name="テキスト ボックス 430"/>
        <xdr:cNvSpPr txBox="1"/>
      </xdr:nvSpPr>
      <xdr:spPr>
        <a:xfrm>
          <a:off x="7594111" y="135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133099</xdr:rowOff>
    </xdr:from>
    <xdr:to>
      <xdr:col>36</xdr:col>
      <xdr:colOff>165100</xdr:colOff>
      <xdr:row>79</xdr:row>
      <xdr:rowOff>63249</xdr:rowOff>
    </xdr:to>
    <xdr:sp macro="" textlink="">
      <xdr:nvSpPr>
        <xdr:cNvPr id="432" name="楕円 431"/>
        <xdr:cNvSpPr/>
      </xdr:nvSpPr>
      <xdr:spPr>
        <a:xfrm>
          <a:off x="6921500" y="135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54376</xdr:rowOff>
    </xdr:from>
    <xdr:ext cx="534377" cy="259045"/>
    <xdr:sp macro="" textlink="">
      <xdr:nvSpPr>
        <xdr:cNvPr id="433" name="テキスト ボックス 432"/>
        <xdr:cNvSpPr txBox="1"/>
      </xdr:nvSpPr>
      <xdr:spPr>
        <a:xfrm>
          <a:off x="6705111" y="135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166199</xdr:rowOff>
    </xdr:from>
    <xdr:to>
      <xdr:col>55</xdr:col>
      <xdr:colOff>0</xdr:colOff>
      <xdr:row>97</xdr:row>
      <xdr:rowOff>168859</xdr:rowOff>
    </xdr:to>
    <xdr:cxnSp macro="">
      <xdr:nvCxnSpPr>
        <xdr:cNvPr id="458" name="直線コネクタ 457"/>
        <xdr:cNvCxnSpPr/>
      </xdr:nvCxnSpPr>
      <xdr:spPr>
        <a:xfrm flipV="1">
          <a:off x="9639300" y="16796849"/>
          <a:ext cx="8382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168859</xdr:rowOff>
    </xdr:from>
    <xdr:to>
      <xdr:col>50</xdr:col>
      <xdr:colOff>114300</xdr:colOff>
      <xdr:row>98</xdr:row>
      <xdr:rowOff>7041</xdr:rowOff>
    </xdr:to>
    <xdr:cxnSp macro="">
      <xdr:nvCxnSpPr>
        <xdr:cNvPr id="461" name="直線コネクタ 460"/>
        <xdr:cNvCxnSpPr/>
      </xdr:nvCxnSpPr>
      <xdr:spPr>
        <a:xfrm flipV="1">
          <a:off x="8750300" y="16799509"/>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171279</xdr:rowOff>
    </xdr:from>
    <xdr:to>
      <xdr:col>45</xdr:col>
      <xdr:colOff>177800</xdr:colOff>
      <xdr:row>98</xdr:row>
      <xdr:rowOff>7041</xdr:rowOff>
    </xdr:to>
    <xdr:cxnSp macro="">
      <xdr:nvCxnSpPr>
        <xdr:cNvPr id="464" name="直線コネクタ 463"/>
        <xdr:cNvCxnSpPr/>
      </xdr:nvCxnSpPr>
      <xdr:spPr>
        <a:xfrm>
          <a:off x="7861300" y="16801929"/>
          <a:ext cx="8890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171279</xdr:rowOff>
    </xdr:from>
    <xdr:to>
      <xdr:col>41</xdr:col>
      <xdr:colOff>50800</xdr:colOff>
      <xdr:row>98</xdr:row>
      <xdr:rowOff>3245</xdr:rowOff>
    </xdr:to>
    <xdr:cxnSp macro="">
      <xdr:nvCxnSpPr>
        <xdr:cNvPr id="467" name="直線コネクタ 466"/>
        <xdr:cNvCxnSpPr/>
      </xdr:nvCxnSpPr>
      <xdr:spPr>
        <a:xfrm flipV="1">
          <a:off x="6972300" y="16801929"/>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115399</xdr:rowOff>
    </xdr:from>
    <xdr:to>
      <xdr:col>55</xdr:col>
      <xdr:colOff>50800</xdr:colOff>
      <xdr:row>98</xdr:row>
      <xdr:rowOff>45549</xdr:rowOff>
    </xdr:to>
    <xdr:sp macro="" textlink="">
      <xdr:nvSpPr>
        <xdr:cNvPr id="477" name="楕円 476"/>
        <xdr:cNvSpPr/>
      </xdr:nvSpPr>
      <xdr:spPr>
        <a:xfrm>
          <a:off x="10426700" y="167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30326</xdr:rowOff>
    </xdr:from>
    <xdr:ext cx="534377" cy="259045"/>
    <xdr:sp macro="" textlink="">
      <xdr:nvSpPr>
        <xdr:cNvPr id="478" name="土木費該当値テキスト"/>
        <xdr:cNvSpPr txBox="1"/>
      </xdr:nvSpPr>
      <xdr:spPr>
        <a:xfrm>
          <a:off x="10528300" y="166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118059</xdr:rowOff>
    </xdr:from>
    <xdr:to>
      <xdr:col>50</xdr:col>
      <xdr:colOff>165100</xdr:colOff>
      <xdr:row>98</xdr:row>
      <xdr:rowOff>48209</xdr:rowOff>
    </xdr:to>
    <xdr:sp macro="" textlink="">
      <xdr:nvSpPr>
        <xdr:cNvPr id="479" name="楕円 478"/>
        <xdr:cNvSpPr/>
      </xdr:nvSpPr>
      <xdr:spPr>
        <a:xfrm>
          <a:off x="9588500" y="167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39336</xdr:rowOff>
    </xdr:from>
    <xdr:ext cx="534377" cy="259045"/>
    <xdr:sp macro="" textlink="">
      <xdr:nvSpPr>
        <xdr:cNvPr id="480" name="テキスト ボックス 479"/>
        <xdr:cNvSpPr txBox="1"/>
      </xdr:nvSpPr>
      <xdr:spPr>
        <a:xfrm>
          <a:off x="9372111" y="1684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127691</xdr:rowOff>
    </xdr:from>
    <xdr:to>
      <xdr:col>46</xdr:col>
      <xdr:colOff>38100</xdr:colOff>
      <xdr:row>98</xdr:row>
      <xdr:rowOff>57841</xdr:rowOff>
    </xdr:to>
    <xdr:sp macro="" textlink="">
      <xdr:nvSpPr>
        <xdr:cNvPr id="481" name="楕円 480"/>
        <xdr:cNvSpPr/>
      </xdr:nvSpPr>
      <xdr:spPr>
        <a:xfrm>
          <a:off x="8699500" y="1675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48968</xdr:rowOff>
    </xdr:from>
    <xdr:ext cx="534377" cy="259045"/>
    <xdr:sp macro="" textlink="">
      <xdr:nvSpPr>
        <xdr:cNvPr id="482" name="テキスト ボックス 481"/>
        <xdr:cNvSpPr txBox="1"/>
      </xdr:nvSpPr>
      <xdr:spPr>
        <a:xfrm>
          <a:off x="8483111" y="168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120479</xdr:rowOff>
    </xdr:from>
    <xdr:to>
      <xdr:col>41</xdr:col>
      <xdr:colOff>101600</xdr:colOff>
      <xdr:row>98</xdr:row>
      <xdr:rowOff>50629</xdr:rowOff>
    </xdr:to>
    <xdr:sp macro="" textlink="">
      <xdr:nvSpPr>
        <xdr:cNvPr id="483" name="楕円 482"/>
        <xdr:cNvSpPr/>
      </xdr:nvSpPr>
      <xdr:spPr>
        <a:xfrm>
          <a:off x="7810500" y="167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41756</xdr:rowOff>
    </xdr:from>
    <xdr:ext cx="534377" cy="259045"/>
    <xdr:sp macro="" textlink="">
      <xdr:nvSpPr>
        <xdr:cNvPr id="484" name="テキスト ボックス 483"/>
        <xdr:cNvSpPr txBox="1"/>
      </xdr:nvSpPr>
      <xdr:spPr>
        <a:xfrm>
          <a:off x="7594111" y="168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123895</xdr:rowOff>
    </xdr:from>
    <xdr:to>
      <xdr:col>36</xdr:col>
      <xdr:colOff>165100</xdr:colOff>
      <xdr:row>98</xdr:row>
      <xdr:rowOff>54045</xdr:rowOff>
    </xdr:to>
    <xdr:sp macro="" textlink="">
      <xdr:nvSpPr>
        <xdr:cNvPr id="485" name="楕円 484"/>
        <xdr:cNvSpPr/>
      </xdr:nvSpPr>
      <xdr:spPr>
        <a:xfrm>
          <a:off x="6921500" y="167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45172</xdr:rowOff>
    </xdr:from>
    <xdr:ext cx="534377" cy="259045"/>
    <xdr:sp macro="" textlink="">
      <xdr:nvSpPr>
        <xdr:cNvPr id="486" name="テキスト ボックス 485"/>
        <xdr:cNvSpPr txBox="1"/>
      </xdr:nvSpPr>
      <xdr:spPr>
        <a:xfrm>
          <a:off x="6705111" y="1684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48843</xdr:rowOff>
    </xdr:from>
    <xdr:to>
      <xdr:col>85</xdr:col>
      <xdr:colOff>127000</xdr:colOff>
      <xdr:row>37</xdr:row>
      <xdr:rowOff>66194</xdr:rowOff>
    </xdr:to>
    <xdr:cxnSp macro="">
      <xdr:nvCxnSpPr>
        <xdr:cNvPr id="515" name="直線コネクタ 514"/>
        <xdr:cNvCxnSpPr/>
      </xdr:nvCxnSpPr>
      <xdr:spPr>
        <a:xfrm>
          <a:off x="15481300" y="6392493"/>
          <a:ext cx="8382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48843</xdr:rowOff>
    </xdr:from>
    <xdr:to>
      <xdr:col>81</xdr:col>
      <xdr:colOff>50800</xdr:colOff>
      <xdr:row>37</xdr:row>
      <xdr:rowOff>72450</xdr:rowOff>
    </xdr:to>
    <xdr:cxnSp macro="">
      <xdr:nvCxnSpPr>
        <xdr:cNvPr id="518" name="直線コネクタ 517"/>
        <xdr:cNvCxnSpPr/>
      </xdr:nvCxnSpPr>
      <xdr:spPr>
        <a:xfrm flipV="1">
          <a:off x="14592300" y="6392493"/>
          <a:ext cx="889000" cy="2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72450</xdr:rowOff>
    </xdr:from>
    <xdr:to>
      <xdr:col>76</xdr:col>
      <xdr:colOff>114300</xdr:colOff>
      <xdr:row>38</xdr:row>
      <xdr:rowOff>150650</xdr:rowOff>
    </xdr:to>
    <xdr:cxnSp macro="">
      <xdr:nvCxnSpPr>
        <xdr:cNvPr id="521" name="直線コネクタ 520"/>
        <xdr:cNvCxnSpPr/>
      </xdr:nvCxnSpPr>
      <xdr:spPr>
        <a:xfrm flipV="1">
          <a:off x="13703300" y="6416100"/>
          <a:ext cx="889000" cy="24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150650</xdr:rowOff>
    </xdr:from>
    <xdr:to>
      <xdr:col>71</xdr:col>
      <xdr:colOff>177800</xdr:colOff>
      <xdr:row>38</xdr:row>
      <xdr:rowOff>151488</xdr:rowOff>
    </xdr:to>
    <xdr:cxnSp macro="">
      <xdr:nvCxnSpPr>
        <xdr:cNvPr id="524" name="直線コネクタ 523"/>
        <xdr:cNvCxnSpPr/>
      </xdr:nvCxnSpPr>
      <xdr:spPr>
        <a:xfrm flipV="1">
          <a:off x="12814300" y="666575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15394</xdr:rowOff>
    </xdr:from>
    <xdr:to>
      <xdr:col>85</xdr:col>
      <xdr:colOff>177800</xdr:colOff>
      <xdr:row>37</xdr:row>
      <xdr:rowOff>116994</xdr:rowOff>
    </xdr:to>
    <xdr:sp macro="" textlink="">
      <xdr:nvSpPr>
        <xdr:cNvPr id="534" name="楕円 533"/>
        <xdr:cNvSpPr/>
      </xdr:nvSpPr>
      <xdr:spPr>
        <a:xfrm>
          <a:off x="16268700" y="635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38271</xdr:rowOff>
    </xdr:from>
    <xdr:ext cx="534377" cy="259045"/>
    <xdr:sp macro="" textlink="">
      <xdr:nvSpPr>
        <xdr:cNvPr id="535" name="消防費該当値テキスト"/>
        <xdr:cNvSpPr txBox="1"/>
      </xdr:nvSpPr>
      <xdr:spPr>
        <a:xfrm>
          <a:off x="16370300" y="621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169493</xdr:rowOff>
    </xdr:from>
    <xdr:to>
      <xdr:col>81</xdr:col>
      <xdr:colOff>101600</xdr:colOff>
      <xdr:row>37</xdr:row>
      <xdr:rowOff>99643</xdr:rowOff>
    </xdr:to>
    <xdr:sp macro="" textlink="">
      <xdr:nvSpPr>
        <xdr:cNvPr id="536" name="楕円 535"/>
        <xdr:cNvSpPr/>
      </xdr:nvSpPr>
      <xdr:spPr>
        <a:xfrm>
          <a:off x="15430500" y="63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116170</xdr:rowOff>
    </xdr:from>
    <xdr:ext cx="534377" cy="259045"/>
    <xdr:sp macro="" textlink="">
      <xdr:nvSpPr>
        <xdr:cNvPr id="537" name="テキスト ボックス 536"/>
        <xdr:cNvSpPr txBox="1"/>
      </xdr:nvSpPr>
      <xdr:spPr>
        <a:xfrm>
          <a:off x="15214111" y="6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21650</xdr:rowOff>
    </xdr:from>
    <xdr:to>
      <xdr:col>76</xdr:col>
      <xdr:colOff>165100</xdr:colOff>
      <xdr:row>37</xdr:row>
      <xdr:rowOff>123250</xdr:rowOff>
    </xdr:to>
    <xdr:sp macro="" textlink="">
      <xdr:nvSpPr>
        <xdr:cNvPr id="538" name="楕円 537"/>
        <xdr:cNvSpPr/>
      </xdr:nvSpPr>
      <xdr:spPr>
        <a:xfrm>
          <a:off x="14541500" y="63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139777</xdr:rowOff>
    </xdr:from>
    <xdr:ext cx="534377" cy="259045"/>
    <xdr:sp macro="" textlink="">
      <xdr:nvSpPr>
        <xdr:cNvPr id="539" name="テキスト ボックス 538"/>
        <xdr:cNvSpPr txBox="1"/>
      </xdr:nvSpPr>
      <xdr:spPr>
        <a:xfrm>
          <a:off x="14325111" y="614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99850</xdr:rowOff>
    </xdr:from>
    <xdr:to>
      <xdr:col>72</xdr:col>
      <xdr:colOff>38100</xdr:colOff>
      <xdr:row>39</xdr:row>
      <xdr:rowOff>30000</xdr:rowOff>
    </xdr:to>
    <xdr:sp macro="" textlink="">
      <xdr:nvSpPr>
        <xdr:cNvPr id="540" name="楕円 539"/>
        <xdr:cNvSpPr/>
      </xdr:nvSpPr>
      <xdr:spPr>
        <a:xfrm>
          <a:off x="13652500" y="66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21127</xdr:rowOff>
    </xdr:from>
    <xdr:ext cx="534377" cy="259045"/>
    <xdr:sp macro="" textlink="">
      <xdr:nvSpPr>
        <xdr:cNvPr id="541" name="テキスト ボックス 540"/>
        <xdr:cNvSpPr txBox="1"/>
      </xdr:nvSpPr>
      <xdr:spPr>
        <a:xfrm>
          <a:off x="13436111" y="67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100688</xdr:rowOff>
    </xdr:from>
    <xdr:to>
      <xdr:col>67</xdr:col>
      <xdr:colOff>101600</xdr:colOff>
      <xdr:row>39</xdr:row>
      <xdr:rowOff>30838</xdr:rowOff>
    </xdr:to>
    <xdr:sp macro="" textlink="">
      <xdr:nvSpPr>
        <xdr:cNvPr id="542" name="楕円 541"/>
        <xdr:cNvSpPr/>
      </xdr:nvSpPr>
      <xdr:spPr>
        <a:xfrm>
          <a:off x="12763500" y="661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21965</xdr:rowOff>
    </xdr:from>
    <xdr:ext cx="534377" cy="259045"/>
    <xdr:sp macro="" textlink="">
      <xdr:nvSpPr>
        <xdr:cNvPr id="543" name="テキスト ボックス 542"/>
        <xdr:cNvSpPr txBox="1"/>
      </xdr:nvSpPr>
      <xdr:spPr>
        <a:xfrm>
          <a:off x="12547111" y="670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166702</xdr:rowOff>
    </xdr:from>
    <xdr:to>
      <xdr:col>85</xdr:col>
      <xdr:colOff>127000</xdr:colOff>
      <xdr:row>58</xdr:row>
      <xdr:rowOff>5283</xdr:rowOff>
    </xdr:to>
    <xdr:cxnSp macro="">
      <xdr:nvCxnSpPr>
        <xdr:cNvPr id="570" name="直線コネクタ 569"/>
        <xdr:cNvCxnSpPr/>
      </xdr:nvCxnSpPr>
      <xdr:spPr>
        <a:xfrm>
          <a:off x="15481300" y="9939352"/>
          <a:ext cx="838200" cy="1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166702</xdr:rowOff>
    </xdr:from>
    <xdr:to>
      <xdr:col>81</xdr:col>
      <xdr:colOff>50800</xdr:colOff>
      <xdr:row>58</xdr:row>
      <xdr:rowOff>20972</xdr:rowOff>
    </xdr:to>
    <xdr:cxnSp macro="">
      <xdr:nvCxnSpPr>
        <xdr:cNvPr id="573" name="直線コネクタ 572"/>
        <xdr:cNvCxnSpPr/>
      </xdr:nvCxnSpPr>
      <xdr:spPr>
        <a:xfrm flipV="1">
          <a:off x="14592300" y="9939352"/>
          <a:ext cx="889000" cy="2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20972</xdr:rowOff>
    </xdr:from>
    <xdr:to>
      <xdr:col>76</xdr:col>
      <xdr:colOff>114300</xdr:colOff>
      <xdr:row>58</xdr:row>
      <xdr:rowOff>22915</xdr:rowOff>
    </xdr:to>
    <xdr:cxnSp macro="">
      <xdr:nvCxnSpPr>
        <xdr:cNvPr id="576" name="直線コネクタ 575"/>
        <xdr:cNvCxnSpPr/>
      </xdr:nvCxnSpPr>
      <xdr:spPr>
        <a:xfrm flipV="1">
          <a:off x="13703300" y="9965072"/>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12914</xdr:rowOff>
    </xdr:from>
    <xdr:to>
      <xdr:col>71</xdr:col>
      <xdr:colOff>177800</xdr:colOff>
      <xdr:row>58</xdr:row>
      <xdr:rowOff>22915</xdr:rowOff>
    </xdr:to>
    <xdr:cxnSp macro="">
      <xdr:nvCxnSpPr>
        <xdr:cNvPr id="579" name="直線コネクタ 578"/>
        <xdr:cNvCxnSpPr/>
      </xdr:nvCxnSpPr>
      <xdr:spPr>
        <a:xfrm>
          <a:off x="12814300" y="9957014"/>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125933</xdr:rowOff>
    </xdr:from>
    <xdr:to>
      <xdr:col>85</xdr:col>
      <xdr:colOff>177800</xdr:colOff>
      <xdr:row>58</xdr:row>
      <xdr:rowOff>56083</xdr:rowOff>
    </xdr:to>
    <xdr:sp macro="" textlink="">
      <xdr:nvSpPr>
        <xdr:cNvPr id="589" name="楕円 588"/>
        <xdr:cNvSpPr/>
      </xdr:nvSpPr>
      <xdr:spPr>
        <a:xfrm>
          <a:off x="16268700" y="98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40860</xdr:rowOff>
    </xdr:from>
    <xdr:ext cx="534377" cy="259045"/>
    <xdr:sp macro="" textlink="">
      <xdr:nvSpPr>
        <xdr:cNvPr id="590" name="教育費該当値テキスト"/>
        <xdr:cNvSpPr txBox="1"/>
      </xdr:nvSpPr>
      <xdr:spPr>
        <a:xfrm>
          <a:off x="16370300" y="98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115902</xdr:rowOff>
    </xdr:from>
    <xdr:to>
      <xdr:col>81</xdr:col>
      <xdr:colOff>101600</xdr:colOff>
      <xdr:row>58</xdr:row>
      <xdr:rowOff>46052</xdr:rowOff>
    </xdr:to>
    <xdr:sp macro="" textlink="">
      <xdr:nvSpPr>
        <xdr:cNvPr id="591" name="楕円 590"/>
        <xdr:cNvSpPr/>
      </xdr:nvSpPr>
      <xdr:spPr>
        <a:xfrm>
          <a:off x="15430500" y="98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37179</xdr:rowOff>
    </xdr:from>
    <xdr:ext cx="534377" cy="259045"/>
    <xdr:sp macro="" textlink="">
      <xdr:nvSpPr>
        <xdr:cNvPr id="592" name="テキスト ボックス 591"/>
        <xdr:cNvSpPr txBox="1"/>
      </xdr:nvSpPr>
      <xdr:spPr>
        <a:xfrm>
          <a:off x="15214111" y="998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141622</xdr:rowOff>
    </xdr:from>
    <xdr:to>
      <xdr:col>76</xdr:col>
      <xdr:colOff>165100</xdr:colOff>
      <xdr:row>58</xdr:row>
      <xdr:rowOff>71772</xdr:rowOff>
    </xdr:to>
    <xdr:sp macro="" textlink="">
      <xdr:nvSpPr>
        <xdr:cNvPr id="593" name="楕円 592"/>
        <xdr:cNvSpPr/>
      </xdr:nvSpPr>
      <xdr:spPr>
        <a:xfrm>
          <a:off x="14541500" y="991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62899</xdr:rowOff>
    </xdr:from>
    <xdr:ext cx="534377" cy="259045"/>
    <xdr:sp macro="" textlink="">
      <xdr:nvSpPr>
        <xdr:cNvPr id="594" name="テキスト ボックス 593"/>
        <xdr:cNvSpPr txBox="1"/>
      </xdr:nvSpPr>
      <xdr:spPr>
        <a:xfrm>
          <a:off x="14325111" y="1000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143565</xdr:rowOff>
    </xdr:from>
    <xdr:to>
      <xdr:col>72</xdr:col>
      <xdr:colOff>38100</xdr:colOff>
      <xdr:row>58</xdr:row>
      <xdr:rowOff>73715</xdr:rowOff>
    </xdr:to>
    <xdr:sp macro="" textlink="">
      <xdr:nvSpPr>
        <xdr:cNvPr id="595" name="楕円 594"/>
        <xdr:cNvSpPr/>
      </xdr:nvSpPr>
      <xdr:spPr>
        <a:xfrm>
          <a:off x="13652500" y="991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64842</xdr:rowOff>
    </xdr:from>
    <xdr:ext cx="534377" cy="259045"/>
    <xdr:sp macro="" textlink="">
      <xdr:nvSpPr>
        <xdr:cNvPr id="596" name="テキスト ボックス 595"/>
        <xdr:cNvSpPr txBox="1"/>
      </xdr:nvSpPr>
      <xdr:spPr>
        <a:xfrm>
          <a:off x="13436111" y="100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133564</xdr:rowOff>
    </xdr:from>
    <xdr:to>
      <xdr:col>67</xdr:col>
      <xdr:colOff>101600</xdr:colOff>
      <xdr:row>58</xdr:row>
      <xdr:rowOff>63714</xdr:rowOff>
    </xdr:to>
    <xdr:sp macro="" textlink="">
      <xdr:nvSpPr>
        <xdr:cNvPr id="597" name="楕円 596"/>
        <xdr:cNvSpPr/>
      </xdr:nvSpPr>
      <xdr:spPr>
        <a:xfrm>
          <a:off x="12763500" y="99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54841</xdr:rowOff>
    </xdr:from>
    <xdr:ext cx="534377" cy="259045"/>
    <xdr:sp macro="" textlink="">
      <xdr:nvSpPr>
        <xdr:cNvPr id="598" name="テキスト ボックス 597"/>
        <xdr:cNvSpPr txBox="1"/>
      </xdr:nvSpPr>
      <xdr:spPr>
        <a:xfrm>
          <a:off x="12547111" y="99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130240</xdr:rowOff>
    </xdr:from>
    <xdr:to>
      <xdr:col>76</xdr:col>
      <xdr:colOff>114300</xdr:colOff>
      <xdr:row>78</xdr:row>
      <xdr:rowOff>139700</xdr:rowOff>
    </xdr:to>
    <xdr:cxnSp macro="">
      <xdr:nvCxnSpPr>
        <xdr:cNvPr id="631" name="直線コネクタ 630"/>
        <xdr:cNvCxnSpPr/>
      </xdr:nvCxnSpPr>
      <xdr:spPr>
        <a:xfrm>
          <a:off x="13703300" y="13503340"/>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130240</xdr:rowOff>
    </xdr:from>
    <xdr:to>
      <xdr:col>71</xdr:col>
      <xdr:colOff>177800</xdr:colOff>
      <xdr:row>78</xdr:row>
      <xdr:rowOff>139700</xdr:rowOff>
    </xdr:to>
    <xdr:cxnSp macro="">
      <xdr:nvCxnSpPr>
        <xdr:cNvPr id="634" name="直線コネクタ 633"/>
        <xdr:cNvCxnSpPr/>
      </xdr:nvCxnSpPr>
      <xdr:spPr>
        <a:xfrm flipV="1">
          <a:off x="12814300" y="13503340"/>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79440</xdr:rowOff>
    </xdr:from>
    <xdr:to>
      <xdr:col>72</xdr:col>
      <xdr:colOff>38100</xdr:colOff>
      <xdr:row>79</xdr:row>
      <xdr:rowOff>9590</xdr:rowOff>
    </xdr:to>
    <xdr:sp macro="" textlink="">
      <xdr:nvSpPr>
        <xdr:cNvPr id="650" name="楕円 649"/>
        <xdr:cNvSpPr/>
      </xdr:nvSpPr>
      <xdr:spPr>
        <a:xfrm>
          <a:off x="13652500" y="134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717</xdr:rowOff>
    </xdr:from>
    <xdr:ext cx="469744" cy="259045"/>
    <xdr:sp macro="" textlink="">
      <xdr:nvSpPr>
        <xdr:cNvPr id="651" name="テキスト ボックス 650"/>
        <xdr:cNvSpPr txBox="1"/>
      </xdr:nvSpPr>
      <xdr:spPr>
        <a:xfrm>
          <a:off x="13468428" y="135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154530</xdr:rowOff>
    </xdr:from>
    <xdr:to>
      <xdr:col>85</xdr:col>
      <xdr:colOff>127000</xdr:colOff>
      <xdr:row>98</xdr:row>
      <xdr:rowOff>41720</xdr:rowOff>
    </xdr:to>
    <xdr:cxnSp macro="">
      <xdr:nvCxnSpPr>
        <xdr:cNvPr id="682" name="直線コネクタ 681"/>
        <xdr:cNvCxnSpPr/>
      </xdr:nvCxnSpPr>
      <xdr:spPr>
        <a:xfrm flipV="1">
          <a:off x="15481300" y="16785180"/>
          <a:ext cx="838200" cy="5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41720</xdr:rowOff>
    </xdr:from>
    <xdr:to>
      <xdr:col>81</xdr:col>
      <xdr:colOff>50800</xdr:colOff>
      <xdr:row>98</xdr:row>
      <xdr:rowOff>56339</xdr:rowOff>
    </xdr:to>
    <xdr:cxnSp macro="">
      <xdr:nvCxnSpPr>
        <xdr:cNvPr id="685" name="直線コネクタ 684"/>
        <xdr:cNvCxnSpPr/>
      </xdr:nvCxnSpPr>
      <xdr:spPr>
        <a:xfrm flipV="1">
          <a:off x="14592300" y="16843820"/>
          <a:ext cx="889000" cy="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56339</xdr:rowOff>
    </xdr:from>
    <xdr:to>
      <xdr:col>76</xdr:col>
      <xdr:colOff>114300</xdr:colOff>
      <xdr:row>98</xdr:row>
      <xdr:rowOff>68940</xdr:rowOff>
    </xdr:to>
    <xdr:cxnSp macro="">
      <xdr:nvCxnSpPr>
        <xdr:cNvPr id="688" name="直線コネクタ 687"/>
        <xdr:cNvCxnSpPr/>
      </xdr:nvCxnSpPr>
      <xdr:spPr>
        <a:xfrm flipV="1">
          <a:off x="13703300" y="16858439"/>
          <a:ext cx="8890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68940</xdr:rowOff>
    </xdr:from>
    <xdr:to>
      <xdr:col>71</xdr:col>
      <xdr:colOff>177800</xdr:colOff>
      <xdr:row>98</xdr:row>
      <xdr:rowOff>85263</xdr:rowOff>
    </xdr:to>
    <xdr:cxnSp macro="">
      <xdr:nvCxnSpPr>
        <xdr:cNvPr id="691" name="直線コネクタ 690"/>
        <xdr:cNvCxnSpPr/>
      </xdr:nvCxnSpPr>
      <xdr:spPr>
        <a:xfrm flipV="1">
          <a:off x="12814300" y="16871040"/>
          <a:ext cx="8890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103730</xdr:rowOff>
    </xdr:from>
    <xdr:to>
      <xdr:col>85</xdr:col>
      <xdr:colOff>177800</xdr:colOff>
      <xdr:row>98</xdr:row>
      <xdr:rowOff>33880</xdr:rowOff>
    </xdr:to>
    <xdr:sp macro="" textlink="">
      <xdr:nvSpPr>
        <xdr:cNvPr id="701" name="楕円 700"/>
        <xdr:cNvSpPr/>
      </xdr:nvSpPr>
      <xdr:spPr>
        <a:xfrm>
          <a:off x="16268700" y="167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82157</xdr:rowOff>
    </xdr:from>
    <xdr:ext cx="599010" cy="259045"/>
    <xdr:sp macro="" textlink="">
      <xdr:nvSpPr>
        <xdr:cNvPr id="702" name="公債費該当値テキスト"/>
        <xdr:cNvSpPr txBox="1"/>
      </xdr:nvSpPr>
      <xdr:spPr>
        <a:xfrm>
          <a:off x="16370300" y="167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162370</xdr:rowOff>
    </xdr:from>
    <xdr:to>
      <xdr:col>81</xdr:col>
      <xdr:colOff>101600</xdr:colOff>
      <xdr:row>98</xdr:row>
      <xdr:rowOff>92520</xdr:rowOff>
    </xdr:to>
    <xdr:sp macro="" textlink="">
      <xdr:nvSpPr>
        <xdr:cNvPr id="703" name="楕円 702"/>
        <xdr:cNvSpPr/>
      </xdr:nvSpPr>
      <xdr:spPr>
        <a:xfrm>
          <a:off x="15430500" y="167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83647</xdr:rowOff>
    </xdr:from>
    <xdr:ext cx="534377" cy="259045"/>
    <xdr:sp macro="" textlink="">
      <xdr:nvSpPr>
        <xdr:cNvPr id="704" name="テキスト ボックス 703"/>
        <xdr:cNvSpPr txBox="1"/>
      </xdr:nvSpPr>
      <xdr:spPr>
        <a:xfrm>
          <a:off x="15214111" y="168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5539</xdr:rowOff>
    </xdr:from>
    <xdr:to>
      <xdr:col>76</xdr:col>
      <xdr:colOff>165100</xdr:colOff>
      <xdr:row>98</xdr:row>
      <xdr:rowOff>107139</xdr:rowOff>
    </xdr:to>
    <xdr:sp macro="" textlink="">
      <xdr:nvSpPr>
        <xdr:cNvPr id="705" name="楕円 704"/>
        <xdr:cNvSpPr/>
      </xdr:nvSpPr>
      <xdr:spPr>
        <a:xfrm>
          <a:off x="14541500" y="168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98266</xdr:rowOff>
    </xdr:from>
    <xdr:ext cx="534377" cy="259045"/>
    <xdr:sp macro="" textlink="">
      <xdr:nvSpPr>
        <xdr:cNvPr id="706" name="テキスト ボックス 705"/>
        <xdr:cNvSpPr txBox="1"/>
      </xdr:nvSpPr>
      <xdr:spPr>
        <a:xfrm>
          <a:off x="14325111" y="1690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18140</xdr:rowOff>
    </xdr:from>
    <xdr:to>
      <xdr:col>72</xdr:col>
      <xdr:colOff>38100</xdr:colOff>
      <xdr:row>98</xdr:row>
      <xdr:rowOff>119740</xdr:rowOff>
    </xdr:to>
    <xdr:sp macro="" textlink="">
      <xdr:nvSpPr>
        <xdr:cNvPr id="707" name="楕円 706"/>
        <xdr:cNvSpPr/>
      </xdr:nvSpPr>
      <xdr:spPr>
        <a:xfrm>
          <a:off x="13652500" y="168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110867</xdr:rowOff>
    </xdr:from>
    <xdr:ext cx="534377" cy="259045"/>
    <xdr:sp macro="" textlink="">
      <xdr:nvSpPr>
        <xdr:cNvPr id="708" name="テキスト ボックス 707"/>
        <xdr:cNvSpPr txBox="1"/>
      </xdr:nvSpPr>
      <xdr:spPr>
        <a:xfrm>
          <a:off x="13436111" y="1691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34463</xdr:rowOff>
    </xdr:from>
    <xdr:to>
      <xdr:col>67</xdr:col>
      <xdr:colOff>101600</xdr:colOff>
      <xdr:row>98</xdr:row>
      <xdr:rowOff>136063</xdr:rowOff>
    </xdr:to>
    <xdr:sp macro="" textlink="">
      <xdr:nvSpPr>
        <xdr:cNvPr id="709" name="楕円 708"/>
        <xdr:cNvSpPr/>
      </xdr:nvSpPr>
      <xdr:spPr>
        <a:xfrm>
          <a:off x="12763500" y="168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127190</xdr:rowOff>
    </xdr:from>
    <xdr:ext cx="534377" cy="259045"/>
    <xdr:sp macro="" textlink="">
      <xdr:nvSpPr>
        <xdr:cNvPr id="710" name="テキスト ボックス 709"/>
        <xdr:cNvSpPr txBox="1"/>
      </xdr:nvSpPr>
      <xdr:spPr>
        <a:xfrm>
          <a:off x="12547111" y="169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rPr>
            <a:t>過去５年間において増減が目立つ費目は、総務費、民生費、衛生費、農林水産業費、商工費、消防費、公債費、積立金である。総務費は、令和２年度に特別定額給付金等の新型コロナウィルス対策事業を行ったことにより、特に支出額が大きかった。令和３年度はふるさと納税業務委託を継続し、さらに委託料を増額した。また、減債基金を</a:t>
          </a:r>
          <a:r>
            <a:rPr lang="en-US" altLang="ja-JP" sz="1100">
              <a:solidFill>
                <a:sysClr val="windowText" lastClr="000000"/>
              </a:solidFill>
              <a:effectLst/>
            </a:rPr>
            <a:t>260,000</a:t>
          </a:r>
          <a:r>
            <a:rPr lang="ja-JP" altLang="en-US" sz="1100">
              <a:solidFill>
                <a:sysClr val="windowText" lastClr="000000"/>
              </a:solidFill>
              <a:effectLst/>
            </a:rPr>
            <a:t>千円積み立てるなどして将来の財源を確保した。民生費は平成</a:t>
          </a:r>
          <a:r>
            <a:rPr lang="en-US" altLang="ja-JP" sz="1100">
              <a:solidFill>
                <a:sysClr val="windowText" lastClr="000000"/>
              </a:solidFill>
              <a:effectLst/>
            </a:rPr>
            <a:t>29</a:t>
          </a:r>
          <a:r>
            <a:rPr lang="ja-JP" altLang="en-US" sz="1100">
              <a:solidFill>
                <a:sysClr val="windowText" lastClr="000000"/>
              </a:solidFill>
              <a:effectLst/>
            </a:rPr>
            <a:t>年度に実施した「太地こども園」の新規整備により支出額が大きくなっており、平成</a:t>
          </a:r>
          <a:r>
            <a:rPr lang="en-US" altLang="ja-JP" sz="1100">
              <a:solidFill>
                <a:sysClr val="windowText" lastClr="000000"/>
              </a:solidFill>
              <a:effectLst/>
            </a:rPr>
            <a:t>30</a:t>
          </a:r>
          <a:r>
            <a:rPr lang="ja-JP" altLang="en-US" sz="1100">
              <a:solidFill>
                <a:sysClr val="windowText" lastClr="000000"/>
              </a:solidFill>
              <a:effectLst/>
            </a:rPr>
            <a:t>年度は「地域福祉センター梛」の改修工事、同施設について翌年度以降は小規模な整備を行ったため、年々支出額は減少していたが、令和３年度は臨時特別給付金等の現金給付を実施したため再び増額した。衛生費では、令和元年度から３年度にかけて水道施設の建設改良費のうち一般会計負担分を支出しており、さらに清掃センターの施設改修を行い令和３年度に完成、またワクチン接種に関連した費用がかかったこともあり、平成</a:t>
          </a:r>
          <a:r>
            <a:rPr lang="en-US" altLang="ja-JP" sz="1100">
              <a:solidFill>
                <a:sysClr val="windowText" lastClr="000000"/>
              </a:solidFill>
              <a:effectLst/>
            </a:rPr>
            <a:t>30</a:t>
          </a:r>
          <a:r>
            <a:rPr lang="ja-JP" altLang="en-US" sz="1100">
              <a:solidFill>
                <a:sysClr val="windowText" lastClr="000000"/>
              </a:solidFill>
              <a:effectLst/>
            </a:rPr>
            <a:t>年度以前と比べ、近年は臨時的な支出が増加している。農林水産業費では、令和２年度に「太地町冷凍施設」を新規整備したこと、令和元年度から漁港の機能保全工事を継続して実施しているため、近年は増加傾向である。商工費では、駅舎防災複合施設（観光部分）の建設、園地整備事業等により支出が増加している。消防費は、令和元年度の防災行政無線デジタル化事業、令和２年度から３年度にかけての駅舎防災複合施設（防災部分）の建設により大幅に増加している。公債費のうち、長期債元利償還金が前年度比で</a:t>
          </a:r>
          <a:r>
            <a:rPr lang="en-US" altLang="ja-JP" sz="1100">
              <a:solidFill>
                <a:sysClr val="windowText" lastClr="000000"/>
              </a:solidFill>
              <a:effectLst/>
            </a:rPr>
            <a:t>84,442</a:t>
          </a:r>
          <a:r>
            <a:rPr lang="ja-JP" altLang="en-US" sz="1100">
              <a:solidFill>
                <a:sysClr val="windowText" lastClr="000000"/>
              </a:solidFill>
              <a:effectLst/>
            </a:rPr>
            <a:t>千円増額しており、これは近年で最大の増加である（令和２年度は</a:t>
          </a:r>
          <a:r>
            <a:rPr lang="en-US" altLang="ja-JP" sz="1100">
              <a:solidFill>
                <a:sysClr val="windowText" lastClr="000000"/>
              </a:solidFill>
              <a:effectLst/>
            </a:rPr>
            <a:t>17,966</a:t>
          </a:r>
          <a:r>
            <a:rPr lang="ja-JP" altLang="en-US" sz="1100">
              <a:solidFill>
                <a:sysClr val="windowText" lastClr="000000"/>
              </a:solidFill>
              <a:effectLst/>
            </a:rPr>
            <a:t>千円の増額だった）。公債費の増加は少なくとも令和９年度まで続くため、基金を積み立て、将来の財源を確保する。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mn-lt"/>
              <a:ea typeface="+mn-ea"/>
              <a:cs typeface="+mn-cs"/>
            </a:rPr>
            <a:t>財政調整基金の残高は平成</a:t>
          </a:r>
          <a:r>
            <a:rPr kumimoji="1" lang="en-US" altLang="ja-JP" sz="1200">
              <a:solidFill>
                <a:sysClr val="windowText" lastClr="000000"/>
              </a:solidFill>
              <a:effectLst/>
              <a:latin typeface="+mn-lt"/>
              <a:ea typeface="+mn-ea"/>
              <a:cs typeface="+mn-cs"/>
            </a:rPr>
            <a:t>28</a:t>
          </a:r>
          <a:r>
            <a:rPr kumimoji="1" lang="ja-JP" altLang="en-US" sz="1200">
              <a:solidFill>
                <a:sysClr val="windowText" lastClr="000000"/>
              </a:solidFill>
              <a:effectLst/>
              <a:latin typeface="+mn-lt"/>
              <a:ea typeface="+mn-ea"/>
              <a:cs typeface="+mn-cs"/>
            </a:rPr>
            <a:t>年度末までは６億円を上回っていたが、これ以降は年々減少し、令和３年度末では約５億円となった。逆に標準財政規模は大きくなり、比率の低下が進んでいる。</a:t>
          </a:r>
          <a:r>
            <a:rPr kumimoji="1" lang="ja-JP" altLang="ja-JP" sz="1200">
              <a:solidFill>
                <a:sysClr val="windowText" lastClr="000000"/>
              </a:solidFill>
              <a:effectLst/>
              <a:latin typeface="+mn-lt"/>
              <a:ea typeface="+mn-ea"/>
              <a:cs typeface="+mn-cs"/>
            </a:rPr>
            <a:t>近年は投資的事業の財源として基金を取</a:t>
          </a:r>
          <a:r>
            <a:rPr kumimoji="1" lang="ja-JP" altLang="en-US" sz="1200">
              <a:solidFill>
                <a:sysClr val="windowText" lastClr="000000"/>
              </a:solidFill>
              <a:effectLst/>
              <a:latin typeface="+mn-lt"/>
              <a:ea typeface="+mn-ea"/>
              <a:cs typeface="+mn-cs"/>
            </a:rPr>
            <a:t>り</a:t>
          </a:r>
          <a:r>
            <a:rPr kumimoji="1" lang="ja-JP" altLang="ja-JP" sz="1200">
              <a:solidFill>
                <a:sysClr val="windowText" lastClr="000000"/>
              </a:solidFill>
              <a:effectLst/>
              <a:latin typeface="+mn-lt"/>
              <a:ea typeface="+mn-ea"/>
              <a:cs typeface="+mn-cs"/>
            </a:rPr>
            <a:t>崩しており、令和</a:t>
          </a:r>
          <a:r>
            <a:rPr kumimoji="1" lang="ja-JP" altLang="en-US" sz="1200">
              <a:solidFill>
                <a:sysClr val="windowText" lastClr="000000"/>
              </a:solidFill>
              <a:effectLst/>
              <a:latin typeface="+mn-lt"/>
              <a:ea typeface="+mn-ea"/>
              <a:cs typeface="+mn-cs"/>
            </a:rPr>
            <a:t>３</a:t>
          </a:r>
          <a:r>
            <a:rPr kumimoji="1" lang="ja-JP" altLang="ja-JP" sz="1200">
              <a:solidFill>
                <a:sysClr val="windowText" lastClr="000000"/>
              </a:solidFill>
              <a:effectLst/>
              <a:latin typeface="+mn-lt"/>
              <a:ea typeface="+mn-ea"/>
              <a:cs typeface="+mn-cs"/>
            </a:rPr>
            <a:t>年度も同様</a:t>
          </a:r>
          <a:r>
            <a:rPr kumimoji="1" lang="ja-JP" altLang="en-US" sz="1200">
              <a:solidFill>
                <a:sysClr val="windowText" lastClr="000000"/>
              </a:solidFill>
              <a:effectLst/>
              <a:latin typeface="+mn-lt"/>
              <a:ea typeface="+mn-ea"/>
              <a:cs typeface="+mn-cs"/>
            </a:rPr>
            <a:t>の運用を行った</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実質収支については、平成</a:t>
          </a:r>
          <a:r>
            <a:rPr kumimoji="1" lang="en-US" altLang="ja-JP" sz="1200">
              <a:solidFill>
                <a:sysClr val="windowText" lastClr="000000"/>
              </a:solidFill>
              <a:effectLst/>
              <a:latin typeface="+mn-lt"/>
              <a:ea typeface="+mn-ea"/>
              <a:cs typeface="+mn-cs"/>
            </a:rPr>
            <a:t>29</a:t>
          </a:r>
          <a:r>
            <a:rPr kumimoji="1" lang="ja-JP" altLang="ja-JP" sz="1200">
              <a:solidFill>
                <a:sysClr val="windowText" lastClr="000000"/>
              </a:solidFill>
              <a:effectLst/>
              <a:latin typeface="+mn-lt"/>
              <a:ea typeface="+mn-ea"/>
              <a:cs typeface="+mn-cs"/>
            </a:rPr>
            <a:t>年度</a:t>
          </a:r>
          <a:r>
            <a:rPr kumimoji="1" lang="ja-JP" altLang="en-US" sz="1200">
              <a:solidFill>
                <a:sysClr val="windowText" lastClr="000000"/>
              </a:solidFill>
              <a:effectLst/>
              <a:latin typeface="+mn-lt"/>
              <a:ea typeface="+mn-ea"/>
              <a:cs typeface="+mn-cs"/>
            </a:rPr>
            <a:t>にこども園を新設したこと等</a:t>
          </a:r>
          <a:r>
            <a:rPr kumimoji="1" lang="ja-JP" altLang="ja-JP" sz="1200">
              <a:solidFill>
                <a:sysClr val="windowText" lastClr="000000"/>
              </a:solidFill>
              <a:effectLst/>
              <a:latin typeface="+mn-lt"/>
              <a:ea typeface="+mn-ea"/>
              <a:cs typeface="+mn-cs"/>
            </a:rPr>
            <a:t>により剰余金が減少し</a:t>
          </a: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6.85%</a:t>
          </a:r>
          <a:r>
            <a:rPr kumimoji="1" lang="ja-JP" altLang="ja-JP" sz="1200">
              <a:solidFill>
                <a:sysClr val="windowText" lastClr="000000"/>
              </a:solidFill>
              <a:effectLst/>
              <a:latin typeface="+mn-lt"/>
              <a:ea typeface="+mn-ea"/>
              <a:cs typeface="+mn-cs"/>
            </a:rPr>
            <a:t>に低下し</a:t>
          </a:r>
          <a:r>
            <a:rPr kumimoji="1" lang="ja-JP" altLang="en-US" sz="1200">
              <a:solidFill>
                <a:sysClr val="windowText" lastClr="000000"/>
              </a:solidFill>
              <a:effectLst/>
              <a:latin typeface="+mn-lt"/>
              <a:ea typeface="+mn-ea"/>
              <a:cs typeface="+mn-cs"/>
            </a:rPr>
            <a:t>た。</a:t>
          </a:r>
          <a:r>
            <a:rPr kumimoji="1" lang="ja-JP" altLang="ja-JP" sz="1200">
              <a:solidFill>
                <a:sysClr val="windowText" lastClr="000000"/>
              </a:solidFill>
              <a:effectLst/>
              <a:latin typeface="+mn-lt"/>
              <a:ea typeface="+mn-ea"/>
              <a:cs typeface="+mn-cs"/>
            </a:rPr>
            <a:t>これ以降も</a:t>
          </a:r>
          <a:r>
            <a:rPr kumimoji="1" lang="ja-JP" altLang="en-US" sz="1200">
              <a:solidFill>
                <a:sysClr val="windowText" lastClr="000000"/>
              </a:solidFill>
              <a:effectLst/>
              <a:latin typeface="+mn-lt"/>
              <a:ea typeface="+mn-ea"/>
              <a:cs typeface="+mn-cs"/>
            </a:rPr>
            <a:t>投資的事業の実施</a:t>
          </a:r>
          <a:r>
            <a:rPr kumimoji="1" lang="ja-JP" altLang="ja-JP" sz="1200">
              <a:solidFill>
                <a:sysClr val="windowText" lastClr="000000"/>
              </a:solidFill>
              <a:effectLst/>
              <a:latin typeface="+mn-lt"/>
              <a:ea typeface="+mn-ea"/>
              <a:cs typeface="+mn-cs"/>
            </a:rPr>
            <a:t>により</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実質収支</a:t>
          </a:r>
          <a:r>
            <a:rPr kumimoji="1" lang="ja-JP" altLang="en-US" sz="1200">
              <a:solidFill>
                <a:sysClr val="windowText" lastClr="000000"/>
              </a:solidFill>
              <a:effectLst/>
              <a:latin typeface="+mn-lt"/>
              <a:ea typeface="+mn-ea"/>
              <a:cs typeface="+mn-cs"/>
            </a:rPr>
            <a:t>は</a:t>
          </a:r>
          <a:r>
            <a:rPr kumimoji="1" lang="ja-JP" altLang="ja-JP" sz="1200">
              <a:solidFill>
                <a:sysClr val="windowText" lastClr="000000"/>
              </a:solidFill>
              <a:effectLst/>
              <a:latin typeface="+mn-lt"/>
              <a:ea typeface="+mn-ea"/>
              <a:cs typeface="+mn-cs"/>
            </a:rPr>
            <a:t>低下</a:t>
          </a:r>
          <a:r>
            <a:rPr kumimoji="1" lang="ja-JP" altLang="en-US" sz="1200">
              <a:solidFill>
                <a:sysClr val="windowText" lastClr="000000"/>
              </a:solidFill>
              <a:effectLst/>
              <a:latin typeface="+mn-lt"/>
              <a:ea typeface="+mn-ea"/>
              <a:cs typeface="+mn-cs"/>
            </a:rPr>
            <a:t>し</a:t>
          </a:r>
          <a:r>
            <a:rPr kumimoji="1" lang="ja-JP" altLang="ja-JP" sz="1200">
              <a:solidFill>
                <a:sysClr val="windowText" lastClr="000000"/>
              </a:solidFill>
              <a:effectLst/>
              <a:latin typeface="+mn-lt"/>
              <a:ea typeface="+mn-ea"/>
              <a:cs typeface="+mn-cs"/>
            </a:rPr>
            <a:t>ている</a:t>
          </a:r>
          <a:r>
            <a:rPr kumimoji="1" lang="ja-JP" altLang="en-US" sz="1200">
              <a:solidFill>
                <a:sysClr val="windowText" lastClr="000000"/>
              </a:solidFill>
              <a:effectLst/>
              <a:latin typeface="+mn-lt"/>
              <a:ea typeface="+mn-ea"/>
              <a:cs typeface="+mn-cs"/>
            </a:rPr>
            <a:t>が、令和２年度以降は普通交付税の増額等の影響で、減債基金を積み立てながらも実質収支は改善している</a:t>
          </a:r>
          <a:r>
            <a:rPr kumimoji="1" lang="ja-JP" altLang="ja-JP" sz="1200">
              <a:solidFill>
                <a:sysClr val="windowText" lastClr="000000"/>
              </a:solidFill>
              <a:effectLst/>
              <a:latin typeface="+mn-lt"/>
              <a:ea typeface="+mn-ea"/>
              <a:cs typeface="+mn-cs"/>
            </a:rPr>
            <a:t>。</a:t>
          </a:r>
          <a:endParaRPr lang="ja-JP" altLang="ja-JP" sz="16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ysClr val="windowText" lastClr="000000"/>
              </a:solidFill>
              <a:effectLst/>
            </a:rPr>
            <a:t>一般会計について、平成</a:t>
          </a:r>
          <a:r>
            <a:rPr lang="en-US" altLang="ja-JP" sz="1200">
              <a:solidFill>
                <a:sysClr val="windowText" lastClr="000000"/>
              </a:solidFill>
              <a:effectLst/>
            </a:rPr>
            <a:t>29</a:t>
          </a:r>
          <a:r>
            <a:rPr lang="ja-JP" altLang="en-US" sz="1200">
              <a:solidFill>
                <a:sysClr val="windowText" lastClr="000000"/>
              </a:solidFill>
              <a:effectLst/>
            </a:rPr>
            <a:t>年度はこども園の建設、夏山園地の整備、道の駅の整備等、投資的事業の実施により黒字額が減少している。翌年度以降も投資的事業を継続しており、その事業費は年度ごとに差があるが、年度末に基金を積み立てることにより収支額はほぼ一定になっている。水道事業について、平成</a:t>
          </a:r>
          <a:r>
            <a:rPr lang="en-US" altLang="ja-JP" sz="1200">
              <a:solidFill>
                <a:sysClr val="windowText" lastClr="000000"/>
              </a:solidFill>
              <a:effectLst/>
            </a:rPr>
            <a:t>26</a:t>
          </a:r>
          <a:r>
            <a:rPr lang="ja-JP" altLang="en-US" sz="1200">
              <a:solidFill>
                <a:sysClr val="windowText" lastClr="000000"/>
              </a:solidFill>
              <a:effectLst/>
            </a:rPr>
            <a:t>年度は水道料金の値上げにより以降収支が改善している。平成</a:t>
          </a:r>
          <a:r>
            <a:rPr lang="en-US" altLang="ja-JP" sz="1200">
              <a:solidFill>
                <a:sysClr val="windowText" lastClr="000000"/>
              </a:solidFill>
              <a:effectLst/>
            </a:rPr>
            <a:t>29</a:t>
          </a:r>
          <a:r>
            <a:rPr lang="ja-JP" altLang="en-US" sz="1200">
              <a:solidFill>
                <a:sysClr val="windowText" lastClr="000000"/>
              </a:solidFill>
              <a:effectLst/>
            </a:rPr>
            <a:t>年度は経営戦略策定業務委託料を支出したことで一時的に</a:t>
          </a:r>
          <a:r>
            <a:rPr lang="en-US" altLang="ja-JP" sz="1200">
              <a:solidFill>
                <a:sysClr val="windowText" lastClr="000000"/>
              </a:solidFill>
              <a:effectLst/>
            </a:rPr>
            <a:t>6.85%</a:t>
          </a:r>
          <a:r>
            <a:rPr lang="ja-JP" altLang="en-US" sz="1200">
              <a:solidFill>
                <a:sysClr val="windowText" lastClr="000000"/>
              </a:solidFill>
              <a:effectLst/>
            </a:rPr>
            <a:t>に低下した。くじらの博物館事業について、平成</a:t>
          </a:r>
          <a:r>
            <a:rPr lang="en-US" altLang="ja-JP" sz="1200">
              <a:solidFill>
                <a:sysClr val="windowText" lastClr="000000"/>
              </a:solidFill>
              <a:effectLst/>
            </a:rPr>
            <a:t>28</a:t>
          </a:r>
          <a:r>
            <a:rPr lang="ja-JP" altLang="en-US" sz="1200">
              <a:solidFill>
                <a:sysClr val="windowText" lastClr="000000"/>
              </a:solidFill>
              <a:effectLst/>
            </a:rPr>
            <a:t>年度は営業収益の減少に加え、動物飼育関係経費の高騰もあり</a:t>
          </a:r>
          <a:r>
            <a:rPr lang="en-US" altLang="ja-JP" sz="1200">
              <a:solidFill>
                <a:sysClr val="windowText" lastClr="000000"/>
              </a:solidFill>
              <a:effectLst/>
            </a:rPr>
            <a:t>1.14</a:t>
          </a:r>
          <a:r>
            <a:rPr lang="ja-JP" altLang="en-US" sz="1200">
              <a:solidFill>
                <a:sysClr val="windowText" lastClr="000000"/>
              </a:solidFill>
              <a:effectLst/>
            </a:rPr>
            <a:t>％に減少したが、</a:t>
          </a:r>
          <a:r>
            <a:rPr lang="en-US" altLang="ja-JP" sz="1200">
              <a:solidFill>
                <a:sysClr val="windowText" lastClr="000000"/>
              </a:solidFill>
              <a:effectLst/>
            </a:rPr>
            <a:t>29</a:t>
          </a:r>
          <a:r>
            <a:rPr lang="ja-JP" altLang="en-US" sz="1200">
              <a:solidFill>
                <a:sysClr val="windowText" lastClr="000000"/>
              </a:solidFill>
              <a:effectLst/>
            </a:rPr>
            <a:t>年度には動物の売上収入により</a:t>
          </a:r>
          <a:r>
            <a:rPr lang="en-US" altLang="ja-JP" sz="1200">
              <a:solidFill>
                <a:sysClr val="windowText" lastClr="000000"/>
              </a:solidFill>
              <a:effectLst/>
            </a:rPr>
            <a:t>10.47%</a:t>
          </a:r>
          <a:r>
            <a:rPr lang="ja-JP" altLang="en-US" sz="1200">
              <a:solidFill>
                <a:sysClr val="windowText" lastClr="000000"/>
              </a:solidFill>
              <a:effectLst/>
            </a:rPr>
            <a:t>に増加した。</a:t>
          </a:r>
          <a:r>
            <a:rPr lang="en-US" altLang="ja-JP" sz="1200">
              <a:solidFill>
                <a:sysClr val="windowText" lastClr="000000"/>
              </a:solidFill>
              <a:effectLst/>
            </a:rPr>
            <a:t>30</a:t>
          </a:r>
          <a:r>
            <a:rPr lang="ja-JP" altLang="en-US" sz="1200">
              <a:solidFill>
                <a:sysClr val="windowText" lastClr="000000"/>
              </a:solidFill>
              <a:effectLst/>
            </a:rPr>
            <a:t>年度においても前年度の事業を継続した結果、黒字を伸ばし、令和元年度もほぼ同様の収支状況だったが、令和２年度、３年度は新型コロナウィルス流行の影響を受け、利益が縮小した。介護保険事業は一般会計からの繰り入れを行っている。平成</a:t>
          </a:r>
          <a:r>
            <a:rPr lang="en-US" altLang="ja-JP" sz="1200">
              <a:solidFill>
                <a:sysClr val="windowText" lastClr="000000"/>
              </a:solidFill>
              <a:effectLst/>
            </a:rPr>
            <a:t>27</a:t>
          </a:r>
          <a:r>
            <a:rPr lang="ja-JP" altLang="en-US" sz="1200">
              <a:solidFill>
                <a:sysClr val="windowText" lastClr="000000"/>
              </a:solidFill>
              <a:effectLst/>
            </a:rPr>
            <a:t>年度と令和３年度に保険料を改定し、繰入額を抑制した。国民健康保険事業も一般会計からの繰り入れを行っている。年度ごとに赤字補填を縮小するよう段階的に保険料の改定を行っている。都市計画公共下水道事業については、下水道接続人口が減少しており、一般会計から赤字補填を行っている。人員配置と処理設備の導入などにより、経費の抑制に努めてきたが、今後は老朽化した施設の更新を計画的に進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4221_&#22826;&#22320;&#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F51">
            <v>0.3</v>
          </cell>
          <cell r="CN51">
            <v>13.9</v>
          </cell>
          <cell r="CV51">
            <v>17.2</v>
          </cell>
        </row>
        <row r="53">
          <cell r="BP53">
            <v>64.599999999999994</v>
          </cell>
          <cell r="BX53">
            <v>64.2</v>
          </cell>
          <cell r="CF53">
            <v>63.5</v>
          </cell>
          <cell r="CN53">
            <v>63.3</v>
          </cell>
          <cell r="CV53">
            <v>61.4</v>
          </cell>
        </row>
        <row r="55">
          <cell r="AN55" t="str">
            <v>類似団体内平均値</v>
          </cell>
          <cell r="BP55">
            <v>0</v>
          </cell>
          <cell r="BX55">
            <v>0</v>
          </cell>
          <cell r="CF55">
            <v>0</v>
          </cell>
          <cell r="CN55">
            <v>0</v>
          </cell>
          <cell r="CV55">
            <v>0</v>
          </cell>
        </row>
        <row r="57">
          <cell r="BP57">
            <v>58.2</v>
          </cell>
          <cell r="BX57">
            <v>59.4</v>
          </cell>
          <cell r="CF57">
            <v>60.4</v>
          </cell>
          <cell r="CN57">
            <v>61.5</v>
          </cell>
          <cell r="CV57">
            <v>61</v>
          </cell>
        </row>
        <row r="72">
          <cell r="BP72" t="str">
            <v>H29</v>
          </cell>
          <cell r="BX72" t="str">
            <v>H30</v>
          </cell>
          <cell r="CF72" t="str">
            <v>R01</v>
          </cell>
          <cell r="CN72" t="str">
            <v>R02</v>
          </cell>
          <cell r="CV72" t="str">
            <v>R03</v>
          </cell>
        </row>
        <row r="73">
          <cell r="AN73" t="str">
            <v>当該団体値</v>
          </cell>
          <cell r="CF73">
            <v>0.3</v>
          </cell>
          <cell r="CN73">
            <v>13.9</v>
          </cell>
          <cell r="CV73">
            <v>17.2</v>
          </cell>
        </row>
        <row r="75">
          <cell r="BP75">
            <v>3.6</v>
          </cell>
          <cell r="BX75">
            <v>4.0999999999999996</v>
          </cell>
          <cell r="CF75">
            <v>4.7</v>
          </cell>
          <cell r="CN75">
            <v>5.0999999999999996</v>
          </cell>
          <cell r="CV75">
            <v>5.9</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3645955</v>
      </c>
      <c r="BO4" s="453"/>
      <c r="BP4" s="453"/>
      <c r="BQ4" s="453"/>
      <c r="BR4" s="453"/>
      <c r="BS4" s="453"/>
      <c r="BT4" s="453"/>
      <c r="BU4" s="454"/>
      <c r="BV4" s="452">
        <v>3830517</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7.9</v>
      </c>
      <c r="CU4" s="593"/>
      <c r="CV4" s="593"/>
      <c r="CW4" s="593"/>
      <c r="CX4" s="593"/>
      <c r="CY4" s="593"/>
      <c r="CZ4" s="593"/>
      <c r="DA4" s="594"/>
      <c r="DB4" s="592">
        <v>8.5</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3514795</v>
      </c>
      <c r="BO5" s="424"/>
      <c r="BP5" s="424"/>
      <c r="BQ5" s="424"/>
      <c r="BR5" s="424"/>
      <c r="BS5" s="424"/>
      <c r="BT5" s="424"/>
      <c r="BU5" s="425"/>
      <c r="BV5" s="423">
        <v>3703558</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90.7</v>
      </c>
      <c r="CU5" s="421"/>
      <c r="CV5" s="421"/>
      <c r="CW5" s="421"/>
      <c r="CX5" s="421"/>
      <c r="CY5" s="421"/>
      <c r="CZ5" s="421"/>
      <c r="DA5" s="422"/>
      <c r="DB5" s="420">
        <v>94.8</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131160</v>
      </c>
      <c r="BO6" s="424"/>
      <c r="BP6" s="424"/>
      <c r="BQ6" s="424"/>
      <c r="BR6" s="424"/>
      <c r="BS6" s="424"/>
      <c r="BT6" s="424"/>
      <c r="BU6" s="425"/>
      <c r="BV6" s="423">
        <v>126959</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93.8</v>
      </c>
      <c r="CU6" s="567"/>
      <c r="CV6" s="567"/>
      <c r="CW6" s="567"/>
      <c r="CX6" s="567"/>
      <c r="CY6" s="567"/>
      <c r="CZ6" s="567"/>
      <c r="DA6" s="568"/>
      <c r="DB6" s="566">
        <v>97.4</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75</v>
      </c>
      <c r="BO7" s="424"/>
      <c r="BP7" s="424"/>
      <c r="BQ7" s="424"/>
      <c r="BR7" s="424"/>
      <c r="BS7" s="424"/>
      <c r="BT7" s="424"/>
      <c r="BU7" s="425"/>
      <c r="BV7" s="423">
        <v>4482</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1656582</v>
      </c>
      <c r="CU7" s="424"/>
      <c r="CV7" s="424"/>
      <c r="CW7" s="424"/>
      <c r="CX7" s="424"/>
      <c r="CY7" s="424"/>
      <c r="CZ7" s="424"/>
      <c r="DA7" s="425"/>
      <c r="DB7" s="423">
        <v>1437806</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131085</v>
      </c>
      <c r="BO8" s="424"/>
      <c r="BP8" s="424"/>
      <c r="BQ8" s="424"/>
      <c r="BR8" s="424"/>
      <c r="BS8" s="424"/>
      <c r="BT8" s="424"/>
      <c r="BU8" s="425"/>
      <c r="BV8" s="423">
        <v>122477</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0.17</v>
      </c>
      <c r="CU8" s="527"/>
      <c r="CV8" s="527"/>
      <c r="CW8" s="527"/>
      <c r="CX8" s="527"/>
      <c r="CY8" s="527"/>
      <c r="CZ8" s="527"/>
      <c r="DA8" s="528"/>
      <c r="DB8" s="526">
        <v>0.18</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2791</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8608</v>
      </c>
      <c r="BO9" s="424"/>
      <c r="BP9" s="424"/>
      <c r="BQ9" s="424"/>
      <c r="BR9" s="424"/>
      <c r="BS9" s="424"/>
      <c r="BT9" s="424"/>
      <c r="BU9" s="425"/>
      <c r="BV9" s="423">
        <v>39410</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14.5</v>
      </c>
      <c r="CU9" s="421"/>
      <c r="CV9" s="421"/>
      <c r="CW9" s="421"/>
      <c r="CX9" s="421"/>
      <c r="CY9" s="421"/>
      <c r="CZ9" s="421"/>
      <c r="DA9" s="422"/>
      <c r="DB9" s="420">
        <v>12.2</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119</v>
      </c>
      <c r="M10" s="380"/>
      <c r="N10" s="380"/>
      <c r="O10" s="380"/>
      <c r="P10" s="380"/>
      <c r="Q10" s="381"/>
      <c r="R10" s="376">
        <v>3087</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210000</v>
      </c>
      <c r="BO10" s="424"/>
      <c r="BP10" s="424"/>
      <c r="BQ10" s="424"/>
      <c r="BR10" s="424"/>
      <c r="BS10" s="424"/>
      <c r="BT10" s="424"/>
      <c r="BU10" s="425"/>
      <c r="BV10" s="423">
        <v>215000</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127</v>
      </c>
      <c r="AV11" s="482"/>
      <c r="AW11" s="482"/>
      <c r="AX11" s="482"/>
      <c r="AY11" s="437" t="s">
        <v>128</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129</v>
      </c>
      <c r="CE11" s="383"/>
      <c r="CF11" s="383"/>
      <c r="CG11" s="383"/>
      <c r="CH11" s="383"/>
      <c r="CI11" s="383"/>
      <c r="CJ11" s="383"/>
      <c r="CK11" s="383"/>
      <c r="CL11" s="383"/>
      <c r="CM11" s="383"/>
      <c r="CN11" s="383"/>
      <c r="CO11" s="383"/>
      <c r="CP11" s="383"/>
      <c r="CQ11" s="383"/>
      <c r="CR11" s="383"/>
      <c r="CS11" s="464"/>
      <c r="CT11" s="526" t="s">
        <v>130</v>
      </c>
      <c r="CU11" s="527"/>
      <c r="CV11" s="527"/>
      <c r="CW11" s="527"/>
      <c r="CX11" s="527"/>
      <c r="CY11" s="527"/>
      <c r="CZ11" s="527"/>
      <c r="DA11" s="528"/>
      <c r="DB11" s="526" t="s">
        <v>131</v>
      </c>
      <c r="DC11" s="527"/>
      <c r="DD11" s="527"/>
      <c r="DE11" s="527"/>
      <c r="DF11" s="527"/>
      <c r="DG11" s="527"/>
      <c r="DH11" s="527"/>
      <c r="DI11" s="528"/>
    </row>
    <row r="12" spans="1:119" ht="18.75" customHeight="1" x14ac:dyDescent="0.15">
      <c r="A12" s="178"/>
      <c r="B12" s="529" t="s">
        <v>132</v>
      </c>
      <c r="C12" s="530"/>
      <c r="D12" s="530"/>
      <c r="E12" s="530"/>
      <c r="F12" s="530"/>
      <c r="G12" s="530"/>
      <c r="H12" s="530"/>
      <c r="I12" s="530"/>
      <c r="J12" s="530"/>
      <c r="K12" s="531"/>
      <c r="L12" s="538" t="s">
        <v>133</v>
      </c>
      <c r="M12" s="539"/>
      <c r="N12" s="539"/>
      <c r="O12" s="539"/>
      <c r="P12" s="539"/>
      <c r="Q12" s="540"/>
      <c r="R12" s="541">
        <v>2939</v>
      </c>
      <c r="S12" s="542"/>
      <c r="T12" s="542"/>
      <c r="U12" s="542"/>
      <c r="V12" s="543"/>
      <c r="W12" s="544" t="s">
        <v>1</v>
      </c>
      <c r="X12" s="482"/>
      <c r="Y12" s="482"/>
      <c r="Z12" s="482"/>
      <c r="AA12" s="482"/>
      <c r="AB12" s="545"/>
      <c r="AC12" s="546" t="s">
        <v>134</v>
      </c>
      <c r="AD12" s="547"/>
      <c r="AE12" s="547"/>
      <c r="AF12" s="547"/>
      <c r="AG12" s="548"/>
      <c r="AH12" s="546" t="s">
        <v>135</v>
      </c>
      <c r="AI12" s="547"/>
      <c r="AJ12" s="547"/>
      <c r="AK12" s="547"/>
      <c r="AL12" s="549"/>
      <c r="AM12" s="480" t="s">
        <v>136</v>
      </c>
      <c r="AN12" s="380"/>
      <c r="AO12" s="380"/>
      <c r="AP12" s="380"/>
      <c r="AQ12" s="380"/>
      <c r="AR12" s="380"/>
      <c r="AS12" s="380"/>
      <c r="AT12" s="381"/>
      <c r="AU12" s="481" t="s">
        <v>127</v>
      </c>
      <c r="AV12" s="482"/>
      <c r="AW12" s="482"/>
      <c r="AX12" s="482"/>
      <c r="AY12" s="437" t="s">
        <v>137</v>
      </c>
      <c r="AZ12" s="438"/>
      <c r="BA12" s="438"/>
      <c r="BB12" s="438"/>
      <c r="BC12" s="438"/>
      <c r="BD12" s="438"/>
      <c r="BE12" s="438"/>
      <c r="BF12" s="438"/>
      <c r="BG12" s="438"/>
      <c r="BH12" s="438"/>
      <c r="BI12" s="438"/>
      <c r="BJ12" s="438"/>
      <c r="BK12" s="438"/>
      <c r="BL12" s="438"/>
      <c r="BM12" s="439"/>
      <c r="BN12" s="423">
        <v>210000</v>
      </c>
      <c r="BO12" s="424"/>
      <c r="BP12" s="424"/>
      <c r="BQ12" s="424"/>
      <c r="BR12" s="424"/>
      <c r="BS12" s="424"/>
      <c r="BT12" s="424"/>
      <c r="BU12" s="425"/>
      <c r="BV12" s="423">
        <v>215000</v>
      </c>
      <c r="BW12" s="424"/>
      <c r="BX12" s="424"/>
      <c r="BY12" s="424"/>
      <c r="BZ12" s="424"/>
      <c r="CA12" s="424"/>
      <c r="CB12" s="424"/>
      <c r="CC12" s="425"/>
      <c r="CD12" s="463" t="s">
        <v>138</v>
      </c>
      <c r="CE12" s="383"/>
      <c r="CF12" s="383"/>
      <c r="CG12" s="383"/>
      <c r="CH12" s="383"/>
      <c r="CI12" s="383"/>
      <c r="CJ12" s="383"/>
      <c r="CK12" s="383"/>
      <c r="CL12" s="383"/>
      <c r="CM12" s="383"/>
      <c r="CN12" s="383"/>
      <c r="CO12" s="383"/>
      <c r="CP12" s="383"/>
      <c r="CQ12" s="383"/>
      <c r="CR12" s="383"/>
      <c r="CS12" s="464"/>
      <c r="CT12" s="526" t="s">
        <v>139</v>
      </c>
      <c r="CU12" s="527"/>
      <c r="CV12" s="527"/>
      <c r="CW12" s="527"/>
      <c r="CX12" s="527"/>
      <c r="CY12" s="527"/>
      <c r="CZ12" s="527"/>
      <c r="DA12" s="528"/>
      <c r="DB12" s="526" t="s">
        <v>131</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140</v>
      </c>
      <c r="N13" s="508"/>
      <c r="O13" s="508"/>
      <c r="P13" s="508"/>
      <c r="Q13" s="509"/>
      <c r="R13" s="510">
        <v>2930</v>
      </c>
      <c r="S13" s="511"/>
      <c r="T13" s="511"/>
      <c r="U13" s="511"/>
      <c r="V13" s="512"/>
      <c r="W13" s="513" t="s">
        <v>141</v>
      </c>
      <c r="X13" s="409"/>
      <c r="Y13" s="409"/>
      <c r="Z13" s="409"/>
      <c r="AA13" s="409"/>
      <c r="AB13" s="410"/>
      <c r="AC13" s="376">
        <v>93</v>
      </c>
      <c r="AD13" s="377"/>
      <c r="AE13" s="377"/>
      <c r="AF13" s="377"/>
      <c r="AG13" s="378"/>
      <c r="AH13" s="376">
        <v>94</v>
      </c>
      <c r="AI13" s="377"/>
      <c r="AJ13" s="377"/>
      <c r="AK13" s="377"/>
      <c r="AL13" s="436"/>
      <c r="AM13" s="480" t="s">
        <v>142</v>
      </c>
      <c r="AN13" s="380"/>
      <c r="AO13" s="380"/>
      <c r="AP13" s="380"/>
      <c r="AQ13" s="380"/>
      <c r="AR13" s="380"/>
      <c r="AS13" s="380"/>
      <c r="AT13" s="381"/>
      <c r="AU13" s="481" t="s">
        <v>143</v>
      </c>
      <c r="AV13" s="482"/>
      <c r="AW13" s="482"/>
      <c r="AX13" s="482"/>
      <c r="AY13" s="437" t="s">
        <v>144</v>
      </c>
      <c r="AZ13" s="438"/>
      <c r="BA13" s="438"/>
      <c r="BB13" s="438"/>
      <c r="BC13" s="438"/>
      <c r="BD13" s="438"/>
      <c r="BE13" s="438"/>
      <c r="BF13" s="438"/>
      <c r="BG13" s="438"/>
      <c r="BH13" s="438"/>
      <c r="BI13" s="438"/>
      <c r="BJ13" s="438"/>
      <c r="BK13" s="438"/>
      <c r="BL13" s="438"/>
      <c r="BM13" s="439"/>
      <c r="BN13" s="423">
        <v>8608</v>
      </c>
      <c r="BO13" s="424"/>
      <c r="BP13" s="424"/>
      <c r="BQ13" s="424"/>
      <c r="BR13" s="424"/>
      <c r="BS13" s="424"/>
      <c r="BT13" s="424"/>
      <c r="BU13" s="425"/>
      <c r="BV13" s="423">
        <v>39410</v>
      </c>
      <c r="BW13" s="424"/>
      <c r="BX13" s="424"/>
      <c r="BY13" s="424"/>
      <c r="BZ13" s="424"/>
      <c r="CA13" s="424"/>
      <c r="CB13" s="424"/>
      <c r="CC13" s="425"/>
      <c r="CD13" s="463" t="s">
        <v>145</v>
      </c>
      <c r="CE13" s="383"/>
      <c r="CF13" s="383"/>
      <c r="CG13" s="383"/>
      <c r="CH13" s="383"/>
      <c r="CI13" s="383"/>
      <c r="CJ13" s="383"/>
      <c r="CK13" s="383"/>
      <c r="CL13" s="383"/>
      <c r="CM13" s="383"/>
      <c r="CN13" s="383"/>
      <c r="CO13" s="383"/>
      <c r="CP13" s="383"/>
      <c r="CQ13" s="383"/>
      <c r="CR13" s="383"/>
      <c r="CS13" s="464"/>
      <c r="CT13" s="420">
        <v>5.9</v>
      </c>
      <c r="CU13" s="421"/>
      <c r="CV13" s="421"/>
      <c r="CW13" s="421"/>
      <c r="CX13" s="421"/>
      <c r="CY13" s="421"/>
      <c r="CZ13" s="421"/>
      <c r="DA13" s="422"/>
      <c r="DB13" s="420">
        <v>5.0999999999999996</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146</v>
      </c>
      <c r="M14" s="550"/>
      <c r="N14" s="550"/>
      <c r="O14" s="550"/>
      <c r="P14" s="550"/>
      <c r="Q14" s="551"/>
      <c r="R14" s="510">
        <v>3005</v>
      </c>
      <c r="S14" s="511"/>
      <c r="T14" s="511"/>
      <c r="U14" s="511"/>
      <c r="V14" s="512"/>
      <c r="W14" s="514"/>
      <c r="X14" s="412"/>
      <c r="Y14" s="412"/>
      <c r="Z14" s="412"/>
      <c r="AA14" s="412"/>
      <c r="AB14" s="413"/>
      <c r="AC14" s="503">
        <v>7.4</v>
      </c>
      <c r="AD14" s="504"/>
      <c r="AE14" s="504"/>
      <c r="AF14" s="504"/>
      <c r="AG14" s="505"/>
      <c r="AH14" s="503">
        <v>7.2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147</v>
      </c>
      <c r="CE14" s="461"/>
      <c r="CF14" s="461"/>
      <c r="CG14" s="461"/>
      <c r="CH14" s="461"/>
      <c r="CI14" s="461"/>
      <c r="CJ14" s="461"/>
      <c r="CK14" s="461"/>
      <c r="CL14" s="461"/>
      <c r="CM14" s="461"/>
      <c r="CN14" s="461"/>
      <c r="CO14" s="461"/>
      <c r="CP14" s="461"/>
      <c r="CQ14" s="461"/>
      <c r="CR14" s="461"/>
      <c r="CS14" s="462"/>
      <c r="CT14" s="520">
        <v>17.2</v>
      </c>
      <c r="CU14" s="521"/>
      <c r="CV14" s="521"/>
      <c r="CW14" s="521"/>
      <c r="CX14" s="521"/>
      <c r="CY14" s="521"/>
      <c r="CZ14" s="521"/>
      <c r="DA14" s="522"/>
      <c r="DB14" s="520">
        <v>13.9</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148</v>
      </c>
      <c r="N15" s="508"/>
      <c r="O15" s="508"/>
      <c r="P15" s="508"/>
      <c r="Q15" s="509"/>
      <c r="R15" s="510">
        <v>2992</v>
      </c>
      <c r="S15" s="511"/>
      <c r="T15" s="511"/>
      <c r="U15" s="511"/>
      <c r="V15" s="512"/>
      <c r="W15" s="513" t="s">
        <v>149</v>
      </c>
      <c r="X15" s="409"/>
      <c r="Y15" s="409"/>
      <c r="Z15" s="409"/>
      <c r="AA15" s="409"/>
      <c r="AB15" s="410"/>
      <c r="AC15" s="376">
        <v>166</v>
      </c>
      <c r="AD15" s="377"/>
      <c r="AE15" s="377"/>
      <c r="AF15" s="377"/>
      <c r="AG15" s="378"/>
      <c r="AH15" s="376">
        <v>180</v>
      </c>
      <c r="AI15" s="377"/>
      <c r="AJ15" s="377"/>
      <c r="AK15" s="377"/>
      <c r="AL15" s="436"/>
      <c r="AM15" s="480"/>
      <c r="AN15" s="380"/>
      <c r="AO15" s="380"/>
      <c r="AP15" s="380"/>
      <c r="AQ15" s="380"/>
      <c r="AR15" s="380"/>
      <c r="AS15" s="380"/>
      <c r="AT15" s="381"/>
      <c r="AU15" s="481"/>
      <c r="AV15" s="482"/>
      <c r="AW15" s="482"/>
      <c r="AX15" s="482"/>
      <c r="AY15" s="449" t="s">
        <v>150</v>
      </c>
      <c r="AZ15" s="450"/>
      <c r="BA15" s="450"/>
      <c r="BB15" s="450"/>
      <c r="BC15" s="450"/>
      <c r="BD15" s="450"/>
      <c r="BE15" s="450"/>
      <c r="BF15" s="450"/>
      <c r="BG15" s="450"/>
      <c r="BH15" s="450"/>
      <c r="BI15" s="450"/>
      <c r="BJ15" s="450"/>
      <c r="BK15" s="450"/>
      <c r="BL15" s="450"/>
      <c r="BM15" s="451"/>
      <c r="BN15" s="452">
        <v>233501</v>
      </c>
      <c r="BO15" s="453"/>
      <c r="BP15" s="453"/>
      <c r="BQ15" s="453"/>
      <c r="BR15" s="453"/>
      <c r="BS15" s="453"/>
      <c r="BT15" s="453"/>
      <c r="BU15" s="454"/>
      <c r="BV15" s="452">
        <v>237251</v>
      </c>
      <c r="BW15" s="453"/>
      <c r="BX15" s="453"/>
      <c r="BY15" s="453"/>
      <c r="BZ15" s="453"/>
      <c r="CA15" s="453"/>
      <c r="CB15" s="453"/>
      <c r="CC15" s="454"/>
      <c r="CD15" s="523" t="s">
        <v>151</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152</v>
      </c>
      <c r="M16" s="498"/>
      <c r="N16" s="498"/>
      <c r="O16" s="498"/>
      <c r="P16" s="498"/>
      <c r="Q16" s="499"/>
      <c r="R16" s="500" t="s">
        <v>153</v>
      </c>
      <c r="S16" s="501"/>
      <c r="T16" s="501"/>
      <c r="U16" s="501"/>
      <c r="V16" s="502"/>
      <c r="W16" s="514"/>
      <c r="X16" s="412"/>
      <c r="Y16" s="412"/>
      <c r="Z16" s="412"/>
      <c r="AA16" s="412"/>
      <c r="AB16" s="413"/>
      <c r="AC16" s="503">
        <v>13.3</v>
      </c>
      <c r="AD16" s="504"/>
      <c r="AE16" s="504"/>
      <c r="AF16" s="504"/>
      <c r="AG16" s="505"/>
      <c r="AH16" s="503">
        <v>13.8</v>
      </c>
      <c r="AI16" s="504"/>
      <c r="AJ16" s="504"/>
      <c r="AK16" s="504"/>
      <c r="AL16" s="506"/>
      <c r="AM16" s="480"/>
      <c r="AN16" s="380"/>
      <c r="AO16" s="380"/>
      <c r="AP16" s="380"/>
      <c r="AQ16" s="380"/>
      <c r="AR16" s="380"/>
      <c r="AS16" s="380"/>
      <c r="AT16" s="381"/>
      <c r="AU16" s="481"/>
      <c r="AV16" s="482"/>
      <c r="AW16" s="482"/>
      <c r="AX16" s="482"/>
      <c r="AY16" s="437" t="s">
        <v>154</v>
      </c>
      <c r="AZ16" s="438"/>
      <c r="BA16" s="438"/>
      <c r="BB16" s="438"/>
      <c r="BC16" s="438"/>
      <c r="BD16" s="438"/>
      <c r="BE16" s="438"/>
      <c r="BF16" s="438"/>
      <c r="BG16" s="438"/>
      <c r="BH16" s="438"/>
      <c r="BI16" s="438"/>
      <c r="BJ16" s="438"/>
      <c r="BK16" s="438"/>
      <c r="BL16" s="438"/>
      <c r="BM16" s="439"/>
      <c r="BN16" s="423">
        <v>1547428</v>
      </c>
      <c r="BO16" s="424"/>
      <c r="BP16" s="424"/>
      <c r="BQ16" s="424"/>
      <c r="BR16" s="424"/>
      <c r="BS16" s="424"/>
      <c r="BT16" s="424"/>
      <c r="BU16" s="425"/>
      <c r="BV16" s="423">
        <v>1334721</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155</v>
      </c>
      <c r="N17" s="517"/>
      <c r="O17" s="517"/>
      <c r="P17" s="517"/>
      <c r="Q17" s="518"/>
      <c r="R17" s="500" t="s">
        <v>156</v>
      </c>
      <c r="S17" s="501"/>
      <c r="T17" s="501"/>
      <c r="U17" s="501"/>
      <c r="V17" s="502"/>
      <c r="W17" s="513" t="s">
        <v>157</v>
      </c>
      <c r="X17" s="409"/>
      <c r="Y17" s="409"/>
      <c r="Z17" s="409"/>
      <c r="AA17" s="409"/>
      <c r="AB17" s="410"/>
      <c r="AC17" s="376">
        <v>992</v>
      </c>
      <c r="AD17" s="377"/>
      <c r="AE17" s="377"/>
      <c r="AF17" s="377"/>
      <c r="AG17" s="378"/>
      <c r="AH17" s="376">
        <v>1031</v>
      </c>
      <c r="AI17" s="377"/>
      <c r="AJ17" s="377"/>
      <c r="AK17" s="377"/>
      <c r="AL17" s="436"/>
      <c r="AM17" s="480"/>
      <c r="AN17" s="380"/>
      <c r="AO17" s="380"/>
      <c r="AP17" s="380"/>
      <c r="AQ17" s="380"/>
      <c r="AR17" s="380"/>
      <c r="AS17" s="380"/>
      <c r="AT17" s="381"/>
      <c r="AU17" s="481"/>
      <c r="AV17" s="482"/>
      <c r="AW17" s="482"/>
      <c r="AX17" s="482"/>
      <c r="AY17" s="437" t="s">
        <v>158</v>
      </c>
      <c r="AZ17" s="438"/>
      <c r="BA17" s="438"/>
      <c r="BB17" s="438"/>
      <c r="BC17" s="438"/>
      <c r="BD17" s="438"/>
      <c r="BE17" s="438"/>
      <c r="BF17" s="438"/>
      <c r="BG17" s="438"/>
      <c r="BH17" s="438"/>
      <c r="BI17" s="438"/>
      <c r="BJ17" s="438"/>
      <c r="BK17" s="438"/>
      <c r="BL17" s="438"/>
      <c r="BM17" s="439"/>
      <c r="BN17" s="423">
        <v>288072</v>
      </c>
      <c r="BO17" s="424"/>
      <c r="BP17" s="424"/>
      <c r="BQ17" s="424"/>
      <c r="BR17" s="424"/>
      <c r="BS17" s="424"/>
      <c r="BT17" s="424"/>
      <c r="BU17" s="425"/>
      <c r="BV17" s="423">
        <v>291954</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159</v>
      </c>
      <c r="C18" s="474"/>
      <c r="D18" s="474"/>
      <c r="E18" s="475"/>
      <c r="F18" s="475"/>
      <c r="G18" s="475"/>
      <c r="H18" s="475"/>
      <c r="I18" s="475"/>
      <c r="J18" s="475"/>
      <c r="K18" s="475"/>
      <c r="L18" s="476">
        <v>5.81</v>
      </c>
      <c r="M18" s="476"/>
      <c r="N18" s="476"/>
      <c r="O18" s="476"/>
      <c r="P18" s="476"/>
      <c r="Q18" s="476"/>
      <c r="R18" s="477"/>
      <c r="S18" s="477"/>
      <c r="T18" s="477"/>
      <c r="U18" s="477"/>
      <c r="V18" s="478"/>
      <c r="W18" s="494"/>
      <c r="X18" s="495"/>
      <c r="Y18" s="495"/>
      <c r="Z18" s="495"/>
      <c r="AA18" s="495"/>
      <c r="AB18" s="519"/>
      <c r="AC18" s="393">
        <v>79.3</v>
      </c>
      <c r="AD18" s="394"/>
      <c r="AE18" s="394"/>
      <c r="AF18" s="394"/>
      <c r="AG18" s="479"/>
      <c r="AH18" s="393">
        <v>79</v>
      </c>
      <c r="AI18" s="394"/>
      <c r="AJ18" s="394"/>
      <c r="AK18" s="394"/>
      <c r="AL18" s="395"/>
      <c r="AM18" s="480"/>
      <c r="AN18" s="380"/>
      <c r="AO18" s="380"/>
      <c r="AP18" s="380"/>
      <c r="AQ18" s="380"/>
      <c r="AR18" s="380"/>
      <c r="AS18" s="380"/>
      <c r="AT18" s="381"/>
      <c r="AU18" s="481"/>
      <c r="AV18" s="482"/>
      <c r="AW18" s="482"/>
      <c r="AX18" s="482"/>
      <c r="AY18" s="437" t="s">
        <v>160</v>
      </c>
      <c r="AZ18" s="438"/>
      <c r="BA18" s="438"/>
      <c r="BB18" s="438"/>
      <c r="BC18" s="438"/>
      <c r="BD18" s="438"/>
      <c r="BE18" s="438"/>
      <c r="BF18" s="438"/>
      <c r="BG18" s="438"/>
      <c r="BH18" s="438"/>
      <c r="BI18" s="438"/>
      <c r="BJ18" s="438"/>
      <c r="BK18" s="438"/>
      <c r="BL18" s="438"/>
      <c r="BM18" s="439"/>
      <c r="BN18" s="423">
        <v>1527561</v>
      </c>
      <c r="BO18" s="424"/>
      <c r="BP18" s="424"/>
      <c r="BQ18" s="424"/>
      <c r="BR18" s="424"/>
      <c r="BS18" s="424"/>
      <c r="BT18" s="424"/>
      <c r="BU18" s="425"/>
      <c r="BV18" s="423">
        <v>1391014</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161</v>
      </c>
      <c r="C19" s="474"/>
      <c r="D19" s="474"/>
      <c r="E19" s="475"/>
      <c r="F19" s="475"/>
      <c r="G19" s="475"/>
      <c r="H19" s="475"/>
      <c r="I19" s="475"/>
      <c r="J19" s="475"/>
      <c r="K19" s="475"/>
      <c r="L19" s="483">
        <v>480</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162</v>
      </c>
      <c r="AZ19" s="438"/>
      <c r="BA19" s="438"/>
      <c r="BB19" s="438"/>
      <c r="BC19" s="438"/>
      <c r="BD19" s="438"/>
      <c r="BE19" s="438"/>
      <c r="BF19" s="438"/>
      <c r="BG19" s="438"/>
      <c r="BH19" s="438"/>
      <c r="BI19" s="438"/>
      <c r="BJ19" s="438"/>
      <c r="BK19" s="438"/>
      <c r="BL19" s="438"/>
      <c r="BM19" s="439"/>
      <c r="BN19" s="423">
        <v>2474311</v>
      </c>
      <c r="BO19" s="424"/>
      <c r="BP19" s="424"/>
      <c r="BQ19" s="424"/>
      <c r="BR19" s="424"/>
      <c r="BS19" s="424"/>
      <c r="BT19" s="424"/>
      <c r="BU19" s="425"/>
      <c r="BV19" s="423">
        <v>2255691</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163</v>
      </c>
      <c r="C20" s="474"/>
      <c r="D20" s="474"/>
      <c r="E20" s="475"/>
      <c r="F20" s="475"/>
      <c r="G20" s="475"/>
      <c r="H20" s="475"/>
      <c r="I20" s="475"/>
      <c r="J20" s="475"/>
      <c r="K20" s="475"/>
      <c r="L20" s="483">
        <v>1315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164</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165</v>
      </c>
      <c r="C22" s="400"/>
      <c r="D22" s="401"/>
      <c r="E22" s="408" t="s">
        <v>1</v>
      </c>
      <c r="F22" s="409"/>
      <c r="G22" s="409"/>
      <c r="H22" s="409"/>
      <c r="I22" s="409"/>
      <c r="J22" s="409"/>
      <c r="K22" s="410"/>
      <c r="L22" s="408" t="s">
        <v>166</v>
      </c>
      <c r="M22" s="409"/>
      <c r="N22" s="409"/>
      <c r="O22" s="409"/>
      <c r="P22" s="410"/>
      <c r="Q22" s="414" t="s">
        <v>167</v>
      </c>
      <c r="R22" s="415"/>
      <c r="S22" s="415"/>
      <c r="T22" s="415"/>
      <c r="U22" s="415"/>
      <c r="V22" s="416"/>
      <c r="W22" s="465" t="s">
        <v>168</v>
      </c>
      <c r="X22" s="400"/>
      <c r="Y22" s="401"/>
      <c r="Z22" s="408" t="s">
        <v>1</v>
      </c>
      <c r="AA22" s="409"/>
      <c r="AB22" s="409"/>
      <c r="AC22" s="409"/>
      <c r="AD22" s="409"/>
      <c r="AE22" s="409"/>
      <c r="AF22" s="409"/>
      <c r="AG22" s="410"/>
      <c r="AH22" s="426" t="s">
        <v>169</v>
      </c>
      <c r="AI22" s="409"/>
      <c r="AJ22" s="409"/>
      <c r="AK22" s="409"/>
      <c r="AL22" s="410"/>
      <c r="AM22" s="426" t="s">
        <v>170</v>
      </c>
      <c r="AN22" s="427"/>
      <c r="AO22" s="427"/>
      <c r="AP22" s="427"/>
      <c r="AQ22" s="427"/>
      <c r="AR22" s="428"/>
      <c r="AS22" s="414" t="s">
        <v>167</v>
      </c>
      <c r="AT22" s="415"/>
      <c r="AU22" s="415"/>
      <c r="AV22" s="415"/>
      <c r="AW22" s="415"/>
      <c r="AX22" s="432"/>
      <c r="AY22" s="449" t="s">
        <v>171</v>
      </c>
      <c r="AZ22" s="450"/>
      <c r="BA22" s="450"/>
      <c r="BB22" s="450"/>
      <c r="BC22" s="450"/>
      <c r="BD22" s="450"/>
      <c r="BE22" s="450"/>
      <c r="BF22" s="450"/>
      <c r="BG22" s="450"/>
      <c r="BH22" s="450"/>
      <c r="BI22" s="450"/>
      <c r="BJ22" s="450"/>
      <c r="BK22" s="450"/>
      <c r="BL22" s="450"/>
      <c r="BM22" s="451"/>
      <c r="BN22" s="452">
        <v>4739955</v>
      </c>
      <c r="BO22" s="453"/>
      <c r="BP22" s="453"/>
      <c r="BQ22" s="453"/>
      <c r="BR22" s="453"/>
      <c r="BS22" s="453"/>
      <c r="BT22" s="453"/>
      <c r="BU22" s="454"/>
      <c r="BV22" s="452">
        <v>4357784</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172</v>
      </c>
      <c r="AZ23" s="438"/>
      <c r="BA23" s="438"/>
      <c r="BB23" s="438"/>
      <c r="BC23" s="438"/>
      <c r="BD23" s="438"/>
      <c r="BE23" s="438"/>
      <c r="BF23" s="438"/>
      <c r="BG23" s="438"/>
      <c r="BH23" s="438"/>
      <c r="BI23" s="438"/>
      <c r="BJ23" s="438"/>
      <c r="BK23" s="438"/>
      <c r="BL23" s="438"/>
      <c r="BM23" s="439"/>
      <c r="BN23" s="423">
        <v>4240162</v>
      </c>
      <c r="BO23" s="424"/>
      <c r="BP23" s="424"/>
      <c r="BQ23" s="424"/>
      <c r="BR23" s="424"/>
      <c r="BS23" s="424"/>
      <c r="BT23" s="424"/>
      <c r="BU23" s="425"/>
      <c r="BV23" s="423">
        <v>3883075</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173</v>
      </c>
      <c r="F24" s="380"/>
      <c r="G24" s="380"/>
      <c r="H24" s="380"/>
      <c r="I24" s="380"/>
      <c r="J24" s="380"/>
      <c r="K24" s="381"/>
      <c r="L24" s="376">
        <v>1</v>
      </c>
      <c r="M24" s="377"/>
      <c r="N24" s="377"/>
      <c r="O24" s="377"/>
      <c r="P24" s="378"/>
      <c r="Q24" s="376">
        <v>4575</v>
      </c>
      <c r="R24" s="377"/>
      <c r="S24" s="377"/>
      <c r="T24" s="377"/>
      <c r="U24" s="377"/>
      <c r="V24" s="378"/>
      <c r="W24" s="466"/>
      <c r="X24" s="403"/>
      <c r="Y24" s="404"/>
      <c r="Z24" s="379" t="s">
        <v>174</v>
      </c>
      <c r="AA24" s="380"/>
      <c r="AB24" s="380"/>
      <c r="AC24" s="380"/>
      <c r="AD24" s="380"/>
      <c r="AE24" s="380"/>
      <c r="AF24" s="380"/>
      <c r="AG24" s="381"/>
      <c r="AH24" s="376">
        <v>50</v>
      </c>
      <c r="AI24" s="377"/>
      <c r="AJ24" s="377"/>
      <c r="AK24" s="377"/>
      <c r="AL24" s="378"/>
      <c r="AM24" s="376">
        <v>142100</v>
      </c>
      <c r="AN24" s="377"/>
      <c r="AO24" s="377"/>
      <c r="AP24" s="377"/>
      <c r="AQ24" s="377"/>
      <c r="AR24" s="378"/>
      <c r="AS24" s="376">
        <v>2842</v>
      </c>
      <c r="AT24" s="377"/>
      <c r="AU24" s="377"/>
      <c r="AV24" s="377"/>
      <c r="AW24" s="377"/>
      <c r="AX24" s="436"/>
      <c r="AY24" s="396" t="s">
        <v>175</v>
      </c>
      <c r="AZ24" s="397"/>
      <c r="BA24" s="397"/>
      <c r="BB24" s="397"/>
      <c r="BC24" s="397"/>
      <c r="BD24" s="397"/>
      <c r="BE24" s="397"/>
      <c r="BF24" s="397"/>
      <c r="BG24" s="397"/>
      <c r="BH24" s="397"/>
      <c r="BI24" s="397"/>
      <c r="BJ24" s="397"/>
      <c r="BK24" s="397"/>
      <c r="BL24" s="397"/>
      <c r="BM24" s="398"/>
      <c r="BN24" s="423">
        <v>3941140</v>
      </c>
      <c r="BO24" s="424"/>
      <c r="BP24" s="424"/>
      <c r="BQ24" s="424"/>
      <c r="BR24" s="424"/>
      <c r="BS24" s="424"/>
      <c r="BT24" s="424"/>
      <c r="BU24" s="425"/>
      <c r="BV24" s="423">
        <v>3535080</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176</v>
      </c>
      <c r="F25" s="380"/>
      <c r="G25" s="380"/>
      <c r="H25" s="380"/>
      <c r="I25" s="380"/>
      <c r="J25" s="380"/>
      <c r="K25" s="381"/>
      <c r="L25" s="376">
        <v>1</v>
      </c>
      <c r="M25" s="377"/>
      <c r="N25" s="377"/>
      <c r="O25" s="377"/>
      <c r="P25" s="378"/>
      <c r="Q25" s="376">
        <v>5600</v>
      </c>
      <c r="R25" s="377"/>
      <c r="S25" s="377"/>
      <c r="T25" s="377"/>
      <c r="U25" s="377"/>
      <c r="V25" s="378"/>
      <c r="W25" s="466"/>
      <c r="X25" s="403"/>
      <c r="Y25" s="404"/>
      <c r="Z25" s="379" t="s">
        <v>177</v>
      </c>
      <c r="AA25" s="380"/>
      <c r="AB25" s="380"/>
      <c r="AC25" s="380"/>
      <c r="AD25" s="380"/>
      <c r="AE25" s="380"/>
      <c r="AF25" s="380"/>
      <c r="AG25" s="381"/>
      <c r="AH25" s="376" t="s">
        <v>139</v>
      </c>
      <c r="AI25" s="377"/>
      <c r="AJ25" s="377"/>
      <c r="AK25" s="377"/>
      <c r="AL25" s="378"/>
      <c r="AM25" s="376" t="s">
        <v>139</v>
      </c>
      <c r="AN25" s="377"/>
      <c r="AO25" s="377"/>
      <c r="AP25" s="377"/>
      <c r="AQ25" s="377"/>
      <c r="AR25" s="378"/>
      <c r="AS25" s="376" t="s">
        <v>139</v>
      </c>
      <c r="AT25" s="377"/>
      <c r="AU25" s="377"/>
      <c r="AV25" s="377"/>
      <c r="AW25" s="377"/>
      <c r="AX25" s="436"/>
      <c r="AY25" s="449" t="s">
        <v>178</v>
      </c>
      <c r="AZ25" s="450"/>
      <c r="BA25" s="450"/>
      <c r="BB25" s="450"/>
      <c r="BC25" s="450"/>
      <c r="BD25" s="450"/>
      <c r="BE25" s="450"/>
      <c r="BF25" s="450"/>
      <c r="BG25" s="450"/>
      <c r="BH25" s="450"/>
      <c r="BI25" s="450"/>
      <c r="BJ25" s="450"/>
      <c r="BK25" s="450"/>
      <c r="BL25" s="450"/>
      <c r="BM25" s="451"/>
      <c r="BN25" s="452">
        <v>1102664</v>
      </c>
      <c r="BO25" s="453"/>
      <c r="BP25" s="453"/>
      <c r="BQ25" s="453"/>
      <c r="BR25" s="453"/>
      <c r="BS25" s="453"/>
      <c r="BT25" s="453"/>
      <c r="BU25" s="454"/>
      <c r="BV25" s="452">
        <v>145075</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179</v>
      </c>
      <c r="F26" s="380"/>
      <c r="G26" s="380"/>
      <c r="H26" s="380"/>
      <c r="I26" s="380"/>
      <c r="J26" s="380"/>
      <c r="K26" s="381"/>
      <c r="L26" s="376">
        <v>1</v>
      </c>
      <c r="M26" s="377"/>
      <c r="N26" s="377"/>
      <c r="O26" s="377"/>
      <c r="P26" s="378"/>
      <c r="Q26" s="376">
        <v>5050</v>
      </c>
      <c r="R26" s="377"/>
      <c r="S26" s="377"/>
      <c r="T26" s="377"/>
      <c r="U26" s="377"/>
      <c r="V26" s="378"/>
      <c r="W26" s="466"/>
      <c r="X26" s="403"/>
      <c r="Y26" s="404"/>
      <c r="Z26" s="379" t="s">
        <v>180</v>
      </c>
      <c r="AA26" s="434"/>
      <c r="AB26" s="434"/>
      <c r="AC26" s="434"/>
      <c r="AD26" s="434"/>
      <c r="AE26" s="434"/>
      <c r="AF26" s="434"/>
      <c r="AG26" s="435"/>
      <c r="AH26" s="376" t="s">
        <v>139</v>
      </c>
      <c r="AI26" s="377"/>
      <c r="AJ26" s="377"/>
      <c r="AK26" s="377"/>
      <c r="AL26" s="378"/>
      <c r="AM26" s="376" t="s">
        <v>131</v>
      </c>
      <c r="AN26" s="377"/>
      <c r="AO26" s="377"/>
      <c r="AP26" s="377"/>
      <c r="AQ26" s="377"/>
      <c r="AR26" s="378"/>
      <c r="AS26" s="376" t="s">
        <v>139</v>
      </c>
      <c r="AT26" s="377"/>
      <c r="AU26" s="377"/>
      <c r="AV26" s="377"/>
      <c r="AW26" s="377"/>
      <c r="AX26" s="436"/>
      <c r="AY26" s="463" t="s">
        <v>181</v>
      </c>
      <c r="AZ26" s="383"/>
      <c r="BA26" s="383"/>
      <c r="BB26" s="383"/>
      <c r="BC26" s="383"/>
      <c r="BD26" s="383"/>
      <c r="BE26" s="383"/>
      <c r="BF26" s="383"/>
      <c r="BG26" s="383"/>
      <c r="BH26" s="383"/>
      <c r="BI26" s="383"/>
      <c r="BJ26" s="383"/>
      <c r="BK26" s="383"/>
      <c r="BL26" s="383"/>
      <c r="BM26" s="464"/>
      <c r="BN26" s="423" t="s">
        <v>139</v>
      </c>
      <c r="BO26" s="424"/>
      <c r="BP26" s="424"/>
      <c r="BQ26" s="424"/>
      <c r="BR26" s="424"/>
      <c r="BS26" s="424"/>
      <c r="BT26" s="424"/>
      <c r="BU26" s="425"/>
      <c r="BV26" s="423" t="s">
        <v>139</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182</v>
      </c>
      <c r="F27" s="380"/>
      <c r="G27" s="380"/>
      <c r="H27" s="380"/>
      <c r="I27" s="380"/>
      <c r="J27" s="380"/>
      <c r="K27" s="381"/>
      <c r="L27" s="376">
        <v>1</v>
      </c>
      <c r="M27" s="377"/>
      <c r="N27" s="377"/>
      <c r="O27" s="377"/>
      <c r="P27" s="378"/>
      <c r="Q27" s="376">
        <v>2850</v>
      </c>
      <c r="R27" s="377"/>
      <c r="S27" s="377"/>
      <c r="T27" s="377"/>
      <c r="U27" s="377"/>
      <c r="V27" s="378"/>
      <c r="W27" s="466"/>
      <c r="X27" s="403"/>
      <c r="Y27" s="404"/>
      <c r="Z27" s="379" t="s">
        <v>183</v>
      </c>
      <c r="AA27" s="380"/>
      <c r="AB27" s="380"/>
      <c r="AC27" s="380"/>
      <c r="AD27" s="380"/>
      <c r="AE27" s="380"/>
      <c r="AF27" s="380"/>
      <c r="AG27" s="381"/>
      <c r="AH27" s="376" t="s">
        <v>139</v>
      </c>
      <c r="AI27" s="377"/>
      <c r="AJ27" s="377"/>
      <c r="AK27" s="377"/>
      <c r="AL27" s="378"/>
      <c r="AM27" s="376" t="s">
        <v>139</v>
      </c>
      <c r="AN27" s="377"/>
      <c r="AO27" s="377"/>
      <c r="AP27" s="377"/>
      <c r="AQ27" s="377"/>
      <c r="AR27" s="378"/>
      <c r="AS27" s="376" t="s">
        <v>139</v>
      </c>
      <c r="AT27" s="377"/>
      <c r="AU27" s="377"/>
      <c r="AV27" s="377"/>
      <c r="AW27" s="377"/>
      <c r="AX27" s="436"/>
      <c r="AY27" s="460" t="s">
        <v>184</v>
      </c>
      <c r="AZ27" s="461"/>
      <c r="BA27" s="461"/>
      <c r="BB27" s="461"/>
      <c r="BC27" s="461"/>
      <c r="BD27" s="461"/>
      <c r="BE27" s="461"/>
      <c r="BF27" s="461"/>
      <c r="BG27" s="461"/>
      <c r="BH27" s="461"/>
      <c r="BI27" s="461"/>
      <c r="BJ27" s="461"/>
      <c r="BK27" s="461"/>
      <c r="BL27" s="461"/>
      <c r="BM27" s="462"/>
      <c r="BN27" s="457">
        <v>84571</v>
      </c>
      <c r="BO27" s="458"/>
      <c r="BP27" s="458"/>
      <c r="BQ27" s="458"/>
      <c r="BR27" s="458"/>
      <c r="BS27" s="458"/>
      <c r="BT27" s="458"/>
      <c r="BU27" s="459"/>
      <c r="BV27" s="457">
        <v>84571</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185</v>
      </c>
      <c r="F28" s="380"/>
      <c r="G28" s="380"/>
      <c r="H28" s="380"/>
      <c r="I28" s="380"/>
      <c r="J28" s="380"/>
      <c r="K28" s="381"/>
      <c r="L28" s="376">
        <v>1</v>
      </c>
      <c r="M28" s="377"/>
      <c r="N28" s="377"/>
      <c r="O28" s="377"/>
      <c r="P28" s="378"/>
      <c r="Q28" s="376">
        <v>2280</v>
      </c>
      <c r="R28" s="377"/>
      <c r="S28" s="377"/>
      <c r="T28" s="377"/>
      <c r="U28" s="377"/>
      <c r="V28" s="378"/>
      <c r="W28" s="466"/>
      <c r="X28" s="403"/>
      <c r="Y28" s="404"/>
      <c r="Z28" s="379" t="s">
        <v>186</v>
      </c>
      <c r="AA28" s="380"/>
      <c r="AB28" s="380"/>
      <c r="AC28" s="380"/>
      <c r="AD28" s="380"/>
      <c r="AE28" s="380"/>
      <c r="AF28" s="380"/>
      <c r="AG28" s="381"/>
      <c r="AH28" s="376" t="s">
        <v>139</v>
      </c>
      <c r="AI28" s="377"/>
      <c r="AJ28" s="377"/>
      <c r="AK28" s="377"/>
      <c r="AL28" s="378"/>
      <c r="AM28" s="376" t="s">
        <v>139</v>
      </c>
      <c r="AN28" s="377"/>
      <c r="AO28" s="377"/>
      <c r="AP28" s="377"/>
      <c r="AQ28" s="377"/>
      <c r="AR28" s="378"/>
      <c r="AS28" s="376" t="s">
        <v>187</v>
      </c>
      <c r="AT28" s="377"/>
      <c r="AU28" s="377"/>
      <c r="AV28" s="377"/>
      <c r="AW28" s="377"/>
      <c r="AX28" s="436"/>
      <c r="AY28" s="440" t="s">
        <v>188</v>
      </c>
      <c r="AZ28" s="441"/>
      <c r="BA28" s="441"/>
      <c r="BB28" s="442"/>
      <c r="BC28" s="449" t="s">
        <v>48</v>
      </c>
      <c r="BD28" s="450"/>
      <c r="BE28" s="450"/>
      <c r="BF28" s="450"/>
      <c r="BG28" s="450"/>
      <c r="BH28" s="450"/>
      <c r="BI28" s="450"/>
      <c r="BJ28" s="450"/>
      <c r="BK28" s="450"/>
      <c r="BL28" s="450"/>
      <c r="BM28" s="451"/>
      <c r="BN28" s="452">
        <v>502457</v>
      </c>
      <c r="BO28" s="453"/>
      <c r="BP28" s="453"/>
      <c r="BQ28" s="453"/>
      <c r="BR28" s="453"/>
      <c r="BS28" s="453"/>
      <c r="BT28" s="453"/>
      <c r="BU28" s="454"/>
      <c r="BV28" s="452">
        <v>502457</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189</v>
      </c>
      <c r="F29" s="380"/>
      <c r="G29" s="380"/>
      <c r="H29" s="380"/>
      <c r="I29" s="380"/>
      <c r="J29" s="380"/>
      <c r="K29" s="381"/>
      <c r="L29" s="376">
        <v>8</v>
      </c>
      <c r="M29" s="377"/>
      <c r="N29" s="377"/>
      <c r="O29" s="377"/>
      <c r="P29" s="378"/>
      <c r="Q29" s="376">
        <v>2050</v>
      </c>
      <c r="R29" s="377"/>
      <c r="S29" s="377"/>
      <c r="T29" s="377"/>
      <c r="U29" s="377"/>
      <c r="V29" s="378"/>
      <c r="W29" s="467"/>
      <c r="X29" s="468"/>
      <c r="Y29" s="469"/>
      <c r="Z29" s="379" t="s">
        <v>190</v>
      </c>
      <c r="AA29" s="380"/>
      <c r="AB29" s="380"/>
      <c r="AC29" s="380"/>
      <c r="AD29" s="380"/>
      <c r="AE29" s="380"/>
      <c r="AF29" s="380"/>
      <c r="AG29" s="381"/>
      <c r="AH29" s="376">
        <v>50</v>
      </c>
      <c r="AI29" s="377"/>
      <c r="AJ29" s="377"/>
      <c r="AK29" s="377"/>
      <c r="AL29" s="378"/>
      <c r="AM29" s="376">
        <v>142100</v>
      </c>
      <c r="AN29" s="377"/>
      <c r="AO29" s="377"/>
      <c r="AP29" s="377"/>
      <c r="AQ29" s="377"/>
      <c r="AR29" s="378"/>
      <c r="AS29" s="376">
        <v>2842</v>
      </c>
      <c r="AT29" s="377"/>
      <c r="AU29" s="377"/>
      <c r="AV29" s="377"/>
      <c r="AW29" s="377"/>
      <c r="AX29" s="436"/>
      <c r="AY29" s="443"/>
      <c r="AZ29" s="444"/>
      <c r="BA29" s="444"/>
      <c r="BB29" s="445"/>
      <c r="BC29" s="437" t="s">
        <v>191</v>
      </c>
      <c r="BD29" s="438"/>
      <c r="BE29" s="438"/>
      <c r="BF29" s="438"/>
      <c r="BG29" s="438"/>
      <c r="BH29" s="438"/>
      <c r="BI29" s="438"/>
      <c r="BJ29" s="438"/>
      <c r="BK29" s="438"/>
      <c r="BL29" s="438"/>
      <c r="BM29" s="439"/>
      <c r="BN29" s="423">
        <v>463879</v>
      </c>
      <c r="BO29" s="424"/>
      <c r="BP29" s="424"/>
      <c r="BQ29" s="424"/>
      <c r="BR29" s="424"/>
      <c r="BS29" s="424"/>
      <c r="BT29" s="424"/>
      <c r="BU29" s="425"/>
      <c r="BV29" s="423">
        <v>349665</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192</v>
      </c>
      <c r="X30" s="391"/>
      <c r="Y30" s="391"/>
      <c r="Z30" s="391"/>
      <c r="AA30" s="391"/>
      <c r="AB30" s="391"/>
      <c r="AC30" s="391"/>
      <c r="AD30" s="391"/>
      <c r="AE30" s="391"/>
      <c r="AF30" s="391"/>
      <c r="AG30" s="392"/>
      <c r="AH30" s="393">
        <v>94.8</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620582</v>
      </c>
      <c r="BO30" s="458"/>
      <c r="BP30" s="458"/>
      <c r="BQ30" s="458"/>
      <c r="BR30" s="458"/>
      <c r="BS30" s="458"/>
      <c r="BT30" s="458"/>
      <c r="BU30" s="459"/>
      <c r="BV30" s="457">
        <v>601082</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193</v>
      </c>
      <c r="D32" s="382"/>
      <c r="E32" s="382"/>
      <c r="F32" s="382"/>
      <c r="G32" s="382"/>
      <c r="H32" s="382"/>
      <c r="I32" s="382"/>
      <c r="J32" s="382"/>
      <c r="K32" s="382"/>
      <c r="L32" s="382"/>
      <c r="M32" s="382"/>
      <c r="N32" s="382"/>
      <c r="O32" s="382"/>
      <c r="P32" s="382"/>
      <c r="Q32" s="382"/>
      <c r="R32" s="382"/>
      <c r="S32" s="382"/>
      <c r="U32" s="383" t="s">
        <v>194</v>
      </c>
      <c r="V32" s="383"/>
      <c r="W32" s="383"/>
      <c r="X32" s="383"/>
      <c r="Y32" s="383"/>
      <c r="Z32" s="383"/>
      <c r="AA32" s="383"/>
      <c r="AB32" s="383"/>
      <c r="AC32" s="383"/>
      <c r="AD32" s="383"/>
      <c r="AE32" s="383"/>
      <c r="AF32" s="383"/>
      <c r="AG32" s="383"/>
      <c r="AH32" s="383"/>
      <c r="AI32" s="383"/>
      <c r="AJ32" s="383"/>
      <c r="AK32" s="383"/>
      <c r="AM32" s="383" t="s">
        <v>195</v>
      </c>
      <c r="AN32" s="383"/>
      <c r="AO32" s="383"/>
      <c r="AP32" s="383"/>
      <c r="AQ32" s="383"/>
      <c r="AR32" s="383"/>
      <c r="AS32" s="383"/>
      <c r="AT32" s="383"/>
      <c r="AU32" s="383"/>
      <c r="AV32" s="383"/>
      <c r="AW32" s="383"/>
      <c r="AX32" s="383"/>
      <c r="AY32" s="383"/>
      <c r="AZ32" s="383"/>
      <c r="BA32" s="383"/>
      <c r="BB32" s="383"/>
      <c r="BC32" s="383"/>
      <c r="BE32" s="383" t="s">
        <v>196</v>
      </c>
      <c r="BF32" s="383"/>
      <c r="BG32" s="383"/>
      <c r="BH32" s="383"/>
      <c r="BI32" s="383"/>
      <c r="BJ32" s="383"/>
      <c r="BK32" s="383"/>
      <c r="BL32" s="383"/>
      <c r="BM32" s="383"/>
      <c r="BN32" s="383"/>
      <c r="BO32" s="383"/>
      <c r="BP32" s="383"/>
      <c r="BQ32" s="383"/>
      <c r="BR32" s="383"/>
      <c r="BS32" s="383"/>
      <c r="BT32" s="383"/>
      <c r="BU32" s="383"/>
      <c r="BW32" s="383" t="s">
        <v>197</v>
      </c>
      <c r="BX32" s="383"/>
      <c r="BY32" s="383"/>
      <c r="BZ32" s="383"/>
      <c r="CA32" s="383"/>
      <c r="CB32" s="383"/>
      <c r="CC32" s="383"/>
      <c r="CD32" s="383"/>
      <c r="CE32" s="383"/>
      <c r="CF32" s="383"/>
      <c r="CG32" s="383"/>
      <c r="CH32" s="383"/>
      <c r="CI32" s="383"/>
      <c r="CJ32" s="383"/>
      <c r="CK32" s="383"/>
      <c r="CL32" s="383"/>
      <c r="CM32" s="383"/>
      <c r="CO32" s="383" t="s">
        <v>198</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199</v>
      </c>
      <c r="D33" s="375"/>
      <c r="E33" s="374" t="s">
        <v>200</v>
      </c>
      <c r="F33" s="374"/>
      <c r="G33" s="374"/>
      <c r="H33" s="374"/>
      <c r="I33" s="374"/>
      <c r="J33" s="374"/>
      <c r="K33" s="374"/>
      <c r="L33" s="374"/>
      <c r="M33" s="374"/>
      <c r="N33" s="374"/>
      <c r="O33" s="374"/>
      <c r="P33" s="374"/>
      <c r="Q33" s="374"/>
      <c r="R33" s="374"/>
      <c r="S33" s="374"/>
      <c r="T33" s="203"/>
      <c r="U33" s="375" t="s">
        <v>199</v>
      </c>
      <c r="V33" s="375"/>
      <c r="W33" s="374" t="s">
        <v>200</v>
      </c>
      <c r="X33" s="374"/>
      <c r="Y33" s="374"/>
      <c r="Z33" s="374"/>
      <c r="AA33" s="374"/>
      <c r="AB33" s="374"/>
      <c r="AC33" s="374"/>
      <c r="AD33" s="374"/>
      <c r="AE33" s="374"/>
      <c r="AF33" s="374"/>
      <c r="AG33" s="374"/>
      <c r="AH33" s="374"/>
      <c r="AI33" s="374"/>
      <c r="AJ33" s="374"/>
      <c r="AK33" s="374"/>
      <c r="AL33" s="203"/>
      <c r="AM33" s="375" t="s">
        <v>199</v>
      </c>
      <c r="AN33" s="375"/>
      <c r="AO33" s="374" t="s">
        <v>200</v>
      </c>
      <c r="AP33" s="374"/>
      <c r="AQ33" s="374"/>
      <c r="AR33" s="374"/>
      <c r="AS33" s="374"/>
      <c r="AT33" s="374"/>
      <c r="AU33" s="374"/>
      <c r="AV33" s="374"/>
      <c r="AW33" s="374"/>
      <c r="AX33" s="374"/>
      <c r="AY33" s="374"/>
      <c r="AZ33" s="374"/>
      <c r="BA33" s="374"/>
      <c r="BB33" s="374"/>
      <c r="BC33" s="374"/>
      <c r="BD33" s="204"/>
      <c r="BE33" s="374" t="s">
        <v>201</v>
      </c>
      <c r="BF33" s="374"/>
      <c r="BG33" s="374" t="s">
        <v>202</v>
      </c>
      <c r="BH33" s="374"/>
      <c r="BI33" s="374"/>
      <c r="BJ33" s="374"/>
      <c r="BK33" s="374"/>
      <c r="BL33" s="374"/>
      <c r="BM33" s="374"/>
      <c r="BN33" s="374"/>
      <c r="BO33" s="374"/>
      <c r="BP33" s="374"/>
      <c r="BQ33" s="374"/>
      <c r="BR33" s="374"/>
      <c r="BS33" s="374"/>
      <c r="BT33" s="374"/>
      <c r="BU33" s="374"/>
      <c r="BV33" s="204"/>
      <c r="BW33" s="375" t="s">
        <v>201</v>
      </c>
      <c r="BX33" s="375"/>
      <c r="BY33" s="374" t="s">
        <v>203</v>
      </c>
      <c r="BZ33" s="374"/>
      <c r="CA33" s="374"/>
      <c r="CB33" s="374"/>
      <c r="CC33" s="374"/>
      <c r="CD33" s="374"/>
      <c r="CE33" s="374"/>
      <c r="CF33" s="374"/>
      <c r="CG33" s="374"/>
      <c r="CH33" s="374"/>
      <c r="CI33" s="374"/>
      <c r="CJ33" s="374"/>
      <c r="CK33" s="374"/>
      <c r="CL33" s="374"/>
      <c r="CM33" s="374"/>
      <c r="CN33" s="203"/>
      <c r="CO33" s="375" t="s">
        <v>204</v>
      </c>
      <c r="CP33" s="375"/>
      <c r="CQ33" s="374" t="s">
        <v>205</v>
      </c>
      <c r="CR33" s="374"/>
      <c r="CS33" s="374"/>
      <c r="CT33" s="374"/>
      <c r="CU33" s="374"/>
      <c r="CV33" s="374"/>
      <c r="CW33" s="374"/>
      <c r="CX33" s="374"/>
      <c r="CY33" s="374"/>
      <c r="CZ33" s="374"/>
      <c r="DA33" s="374"/>
      <c r="DB33" s="374"/>
      <c r="DC33" s="374"/>
      <c r="DD33" s="374"/>
      <c r="DE33" s="374"/>
      <c r="DF33" s="203"/>
      <c r="DG33" s="373" t="s">
        <v>206</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水道事業</v>
      </c>
      <c r="AP34" s="372"/>
      <c r="AQ34" s="372"/>
      <c r="AR34" s="372"/>
      <c r="AS34" s="372"/>
      <c r="AT34" s="372"/>
      <c r="AU34" s="372"/>
      <c r="AV34" s="372"/>
      <c r="AW34" s="372"/>
      <c r="AX34" s="372"/>
      <c r="AY34" s="372"/>
      <c r="AZ34" s="372"/>
      <c r="BA34" s="372"/>
      <c r="BB34" s="372"/>
      <c r="BC34" s="372"/>
      <c r="BD34" s="178"/>
      <c r="BE34" s="371">
        <f>IF(BG34="","",MAX(C34:D43,U34:V43,AM34:AN43)+1)</f>
        <v>6</v>
      </c>
      <c r="BF34" s="371"/>
      <c r="BG34" s="372" t="str">
        <f>IF('各会計、関係団体の財政状況及び健全化判断比率'!B32="","",'各会計、関係団体の財政状況及び健全化判断比率'!B32)</f>
        <v>都市計画公共下水道事業</v>
      </c>
      <c r="BH34" s="372"/>
      <c r="BI34" s="372"/>
      <c r="BJ34" s="372"/>
      <c r="BK34" s="372"/>
      <c r="BL34" s="372"/>
      <c r="BM34" s="372"/>
      <c r="BN34" s="372"/>
      <c r="BO34" s="372"/>
      <c r="BP34" s="372"/>
      <c r="BQ34" s="372"/>
      <c r="BR34" s="372"/>
      <c r="BS34" s="372"/>
      <c r="BT34" s="372"/>
      <c r="BU34" s="372"/>
      <c r="BV34" s="178"/>
      <c r="BW34" s="371">
        <f>IF(BY34="","",MAX(C34:D43,U34:V43,AM34:AN43,BE34:BF43)+1)</f>
        <v>8</v>
      </c>
      <c r="BX34" s="371"/>
      <c r="BY34" s="372" t="str">
        <f>IF('各会計、関係団体の財政状況及び健全化判断比率'!B68="","",'各会計、関係団体の財政状況及び健全化判断比率'!B68)</f>
        <v>和歌山県市町村総合事務組合</v>
      </c>
      <c r="BZ34" s="372"/>
      <c r="CA34" s="372"/>
      <c r="CB34" s="372"/>
      <c r="CC34" s="372"/>
      <c r="CD34" s="372"/>
      <c r="CE34" s="372"/>
      <c r="CF34" s="372"/>
      <c r="CG34" s="372"/>
      <c r="CH34" s="372"/>
      <c r="CI34" s="372"/>
      <c r="CJ34" s="372"/>
      <c r="CK34" s="372"/>
      <c r="CL34" s="372"/>
      <c r="CM34" s="372"/>
      <c r="CN34" s="178"/>
      <c r="CO34" s="371">
        <f>IF(CQ34="","",MAX(C34:D43,U34:V43,AM34:AN43,BE34:BF43,BW34:BX43)+1)</f>
        <v>18</v>
      </c>
      <c r="CP34" s="371"/>
      <c r="CQ34" s="372" t="str">
        <f>IF('各会計、関係団体の財政状況及び健全化判断比率'!BS7="","",'各会計、関係団体の財政状況及び健全化判断比率'!BS7)</f>
        <v>太地町開発公社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介護保険事業</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7</v>
      </c>
      <c r="BF35" s="371"/>
      <c r="BG35" s="372" t="str">
        <f>IF('各会計、関係団体の財政状況及び健全化判断比率'!B33="","",'各会計、関係団体の財政状況及び健全化判断比率'!B33)</f>
        <v>くじらの博物館事業</v>
      </c>
      <c r="BH35" s="372"/>
      <c r="BI35" s="372"/>
      <c r="BJ35" s="372"/>
      <c r="BK35" s="372"/>
      <c r="BL35" s="372"/>
      <c r="BM35" s="372"/>
      <c r="BN35" s="372"/>
      <c r="BO35" s="372"/>
      <c r="BP35" s="372"/>
      <c r="BQ35" s="372"/>
      <c r="BR35" s="372"/>
      <c r="BS35" s="372"/>
      <c r="BT35" s="372"/>
      <c r="BU35" s="372"/>
      <c r="BV35" s="178"/>
      <c r="BW35" s="371">
        <f t="shared" ref="BW35:BW43" si="2">IF(BY35="","",BW34+1)</f>
        <v>9</v>
      </c>
      <c r="BX35" s="371"/>
      <c r="BY35" s="372" t="str">
        <f>IF('各会計、関係団体の財政状況及び健全化判断比率'!B69="","",'各会計、関係団体の財政状況及び健全化判断比率'!B69)</f>
        <v>紀南学園事務組合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後期高齢者医療事業</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10</v>
      </c>
      <c r="BX36" s="371"/>
      <c r="BY36" s="372" t="str">
        <f>IF('各会計、関係団体の財政状況及び健全化判断比率'!B70="","",'各会計、関係団体の財政状況及び健全化判断比率'!B70)</f>
        <v>東牟婁郡町村新宮市老人福祉施設事務組合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11</v>
      </c>
      <c r="BX37" s="371"/>
      <c r="BY37" s="372" t="str">
        <f>IF('各会計、関係団体の財政状況及び健全化判断比率'!B71="","",'各会計、関係団体の財政状況及び健全化判断比率'!B71)</f>
        <v>東牟婁郡町村新宮市老人福祉施設事務組合（公営企業会計）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12</v>
      </c>
      <c r="BX38" s="371"/>
      <c r="BY38" s="372" t="str">
        <f>IF('各会計、関係団体の財政状況及び健全化判断比率'!B72="","",'各会計、関係団体の財政状況及び健全化判断比率'!B72)</f>
        <v>那智勝浦町太地町環境衛生施設一部事務組合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13</v>
      </c>
      <c r="BX39" s="371"/>
      <c r="BY39" s="372" t="str">
        <f>IF('各会計、関係団体の財政状況及び健全化判断比率'!B73="","",'各会計、関係団体の財政状況及び健全化判断比率'!B73)</f>
        <v>新宮周辺広域市町村圏事務組合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14</v>
      </c>
      <c r="BX40" s="371"/>
      <c r="BY40" s="372" t="str">
        <f>IF('各会計、関係団体の財政状況及び健全化判断比率'!B74="","",'各会計、関係団体の財政状況及び健全化判断比率'!B74)</f>
        <v>新宮周辺広域市町村圏事務組合（公営企業会計）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15</v>
      </c>
      <c r="BX41" s="371"/>
      <c r="BY41" s="372" t="str">
        <f>IF('各会計、関係団体の財政状況及び健全化判断比率'!B75="","",'各会計、関係団体の財政状況及び健全化判断比率'!B75)</f>
        <v>和歌山地方税回収機構</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16</v>
      </c>
      <c r="BX42" s="371"/>
      <c r="BY42" s="372" t="str">
        <f>IF('各会計、関係団体の財政状況及び健全化判断比率'!B76="","",'各会計、関係団体の財政状況及び健全化判断比率'!B76)</f>
        <v>和歌山県後期高齢者医療広域連合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17</v>
      </c>
      <c r="BX43" s="371"/>
      <c r="BY43" s="372" t="str">
        <f>IF('各会計、関係団体の財政状況及び健全化判断比率'!B77="","",'各会計、関係団体の財政状況及び健全化判断比率'!B77)</f>
        <v>和歌山県後期高齢者医療広域連合（特別会計）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8" t="s">
        <v>208</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209</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210</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211</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212</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213</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214</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620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80" t="s">
        <v>580</v>
      </c>
      <c r="D34" s="1180"/>
      <c r="E34" s="1181"/>
      <c r="F34" s="32">
        <v>6.59</v>
      </c>
      <c r="G34" s="33">
        <v>7.03</v>
      </c>
      <c r="H34" s="33">
        <v>7.93</v>
      </c>
      <c r="I34" s="33">
        <v>8.76</v>
      </c>
      <c r="J34" s="34">
        <v>8.34</v>
      </c>
      <c r="K34" s="22"/>
      <c r="L34" s="22"/>
      <c r="M34" s="22"/>
      <c r="N34" s="22"/>
      <c r="O34" s="22"/>
      <c r="P34" s="22"/>
    </row>
    <row r="35" spans="1:16" ht="39" customHeight="1" x14ac:dyDescent="0.15">
      <c r="A35" s="22"/>
      <c r="B35" s="35"/>
      <c r="C35" s="1174" t="s">
        <v>581</v>
      </c>
      <c r="D35" s="1175"/>
      <c r="E35" s="1176"/>
      <c r="F35" s="36">
        <v>6.85</v>
      </c>
      <c r="G35" s="37">
        <v>6.32</v>
      </c>
      <c r="H35" s="37">
        <v>6.07</v>
      </c>
      <c r="I35" s="37">
        <v>8.51</v>
      </c>
      <c r="J35" s="38">
        <v>7.91</v>
      </c>
      <c r="K35" s="22"/>
      <c r="L35" s="22"/>
      <c r="M35" s="22"/>
      <c r="N35" s="22"/>
      <c r="O35" s="22"/>
      <c r="P35" s="22"/>
    </row>
    <row r="36" spans="1:16" ht="39" customHeight="1" x14ac:dyDescent="0.15">
      <c r="A36" s="22"/>
      <c r="B36" s="35"/>
      <c r="C36" s="1174" t="s">
        <v>582</v>
      </c>
      <c r="D36" s="1175"/>
      <c r="E36" s="1176"/>
      <c r="F36" s="36">
        <v>10.47</v>
      </c>
      <c r="G36" s="37">
        <v>18.399999999999999</v>
      </c>
      <c r="H36" s="37">
        <v>11.11</v>
      </c>
      <c r="I36" s="37">
        <v>9.65</v>
      </c>
      <c r="J36" s="38">
        <v>4.72</v>
      </c>
      <c r="K36" s="22"/>
      <c r="L36" s="22"/>
      <c r="M36" s="22"/>
      <c r="N36" s="22"/>
      <c r="O36" s="22"/>
      <c r="P36" s="22"/>
    </row>
    <row r="37" spans="1:16" ht="39" customHeight="1" x14ac:dyDescent="0.15">
      <c r="A37" s="22"/>
      <c r="B37" s="35"/>
      <c r="C37" s="1174" t="s">
        <v>583</v>
      </c>
      <c r="D37" s="1175"/>
      <c r="E37" s="1176"/>
      <c r="F37" s="36">
        <v>0.77</v>
      </c>
      <c r="G37" s="37">
        <v>0</v>
      </c>
      <c r="H37" s="37">
        <v>0.81</v>
      </c>
      <c r="I37" s="37">
        <v>0.37</v>
      </c>
      <c r="J37" s="38">
        <v>0.92</v>
      </c>
      <c r="K37" s="22"/>
      <c r="L37" s="22"/>
      <c r="M37" s="22"/>
      <c r="N37" s="22"/>
      <c r="O37" s="22"/>
      <c r="P37" s="22"/>
    </row>
    <row r="38" spans="1:16" ht="39" customHeight="1" x14ac:dyDescent="0.15">
      <c r="A38" s="22"/>
      <c r="B38" s="35"/>
      <c r="C38" s="1174" t="s">
        <v>584</v>
      </c>
      <c r="D38" s="1175"/>
      <c r="E38" s="1176"/>
      <c r="F38" s="36">
        <v>2.27</v>
      </c>
      <c r="G38" s="37">
        <v>0.06</v>
      </c>
      <c r="H38" s="37">
        <v>0.04</v>
      </c>
      <c r="I38" s="37">
        <v>0.32</v>
      </c>
      <c r="J38" s="38">
        <v>0.52</v>
      </c>
      <c r="K38" s="22"/>
      <c r="L38" s="22"/>
      <c r="M38" s="22"/>
      <c r="N38" s="22"/>
      <c r="O38" s="22"/>
      <c r="P38" s="22"/>
    </row>
    <row r="39" spans="1:16" ht="39" customHeight="1" x14ac:dyDescent="0.15">
      <c r="A39" s="22"/>
      <c r="B39" s="35"/>
      <c r="C39" s="1174" t="s">
        <v>585</v>
      </c>
      <c r="D39" s="1175"/>
      <c r="E39" s="1176"/>
      <c r="F39" s="36">
        <v>0.12</v>
      </c>
      <c r="G39" s="37">
        <v>0.08</v>
      </c>
      <c r="H39" s="37">
        <v>0.12</v>
      </c>
      <c r="I39" s="37">
        <v>0.14000000000000001</v>
      </c>
      <c r="J39" s="38">
        <v>0.25</v>
      </c>
      <c r="K39" s="22"/>
      <c r="L39" s="22"/>
      <c r="M39" s="22"/>
      <c r="N39" s="22"/>
      <c r="O39" s="22"/>
      <c r="P39" s="22"/>
    </row>
    <row r="40" spans="1:16" ht="39" customHeight="1" x14ac:dyDescent="0.15">
      <c r="A40" s="22"/>
      <c r="B40" s="35"/>
      <c r="C40" s="1174" t="s">
        <v>586</v>
      </c>
      <c r="D40" s="1175"/>
      <c r="E40" s="1176"/>
      <c r="F40" s="36">
        <v>0.25</v>
      </c>
      <c r="G40" s="37">
        <v>0.37</v>
      </c>
      <c r="H40" s="37">
        <v>0.41</v>
      </c>
      <c r="I40" s="37">
        <v>0.05</v>
      </c>
      <c r="J40" s="38">
        <v>0.06</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587</v>
      </c>
      <c r="D42" s="1175"/>
      <c r="E42" s="1176"/>
      <c r="F42" s="36" t="s">
        <v>530</v>
      </c>
      <c r="G42" s="37" t="s">
        <v>530</v>
      </c>
      <c r="H42" s="37" t="s">
        <v>530</v>
      </c>
      <c r="I42" s="37" t="s">
        <v>530</v>
      </c>
      <c r="J42" s="38" t="s">
        <v>530</v>
      </c>
      <c r="K42" s="22"/>
      <c r="L42" s="22"/>
      <c r="M42" s="22"/>
      <c r="N42" s="22"/>
      <c r="O42" s="22"/>
      <c r="P42" s="22"/>
    </row>
    <row r="43" spans="1:16" ht="39" customHeight="1" thickBot="1" x14ac:dyDescent="0.2">
      <c r="A43" s="22"/>
      <c r="B43" s="40"/>
      <c r="C43" s="1177" t="s">
        <v>588</v>
      </c>
      <c r="D43" s="1178"/>
      <c r="E43" s="1179"/>
      <c r="F43" s="41" t="s">
        <v>530</v>
      </c>
      <c r="G43" s="42" t="s">
        <v>530</v>
      </c>
      <c r="H43" s="42" t="s">
        <v>530</v>
      </c>
      <c r="I43" s="42" t="s">
        <v>530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TXRA/E6lXctJjpbfJLsddTGY1h7e+yfDdRqbWxEPs1as7LBTlXMf8jLBcQhTOCRmSsI//4mq7HqMfShtOCpIQ==" saltValue="4PUFSc/GVS/Ht7SjyRkp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219</v>
      </c>
      <c r="L45" s="60">
        <v>241</v>
      </c>
      <c r="M45" s="60">
        <v>257</v>
      </c>
      <c r="N45" s="60">
        <v>275</v>
      </c>
      <c r="O45" s="61">
        <v>359</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530</v>
      </c>
      <c r="L46" s="64" t="s">
        <v>530</v>
      </c>
      <c r="M46" s="64" t="s">
        <v>530</v>
      </c>
      <c r="N46" s="64" t="s">
        <v>530</v>
      </c>
      <c r="O46" s="65" t="s">
        <v>530</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530</v>
      </c>
      <c r="L47" s="64" t="s">
        <v>530</v>
      </c>
      <c r="M47" s="64" t="s">
        <v>530</v>
      </c>
      <c r="N47" s="64" t="s">
        <v>530</v>
      </c>
      <c r="O47" s="65" t="s">
        <v>530</v>
      </c>
      <c r="P47" s="48"/>
      <c r="Q47" s="48"/>
      <c r="R47" s="48"/>
      <c r="S47" s="48"/>
      <c r="T47" s="48"/>
      <c r="U47" s="48"/>
    </row>
    <row r="48" spans="1:21" ht="30.75" customHeight="1" x14ac:dyDescent="0.15">
      <c r="A48" s="48"/>
      <c r="B48" s="1202"/>
      <c r="C48" s="1203"/>
      <c r="D48" s="62"/>
      <c r="E48" s="1184" t="s">
        <v>15</v>
      </c>
      <c r="F48" s="1184"/>
      <c r="G48" s="1184"/>
      <c r="H48" s="1184"/>
      <c r="I48" s="1184"/>
      <c r="J48" s="1185"/>
      <c r="K48" s="63">
        <v>17</v>
      </c>
      <c r="L48" s="64">
        <v>16</v>
      </c>
      <c r="M48" s="64">
        <v>16</v>
      </c>
      <c r="N48" s="64">
        <v>13</v>
      </c>
      <c r="O48" s="65">
        <v>12</v>
      </c>
      <c r="P48" s="48"/>
      <c r="Q48" s="48"/>
      <c r="R48" s="48"/>
      <c r="S48" s="48"/>
      <c r="T48" s="48"/>
      <c r="U48" s="48"/>
    </row>
    <row r="49" spans="1:21" ht="30.75" customHeight="1" x14ac:dyDescent="0.15">
      <c r="A49" s="48"/>
      <c r="B49" s="1202"/>
      <c r="C49" s="1203"/>
      <c r="D49" s="62"/>
      <c r="E49" s="1184" t="s">
        <v>16</v>
      </c>
      <c r="F49" s="1184"/>
      <c r="G49" s="1184"/>
      <c r="H49" s="1184"/>
      <c r="I49" s="1184"/>
      <c r="J49" s="1185"/>
      <c r="K49" s="63" t="s">
        <v>530</v>
      </c>
      <c r="L49" s="64" t="s">
        <v>530</v>
      </c>
      <c r="M49" s="64" t="s">
        <v>530</v>
      </c>
      <c r="N49" s="64" t="s">
        <v>530</v>
      </c>
      <c r="O49" s="65" t="s">
        <v>530</v>
      </c>
      <c r="P49" s="48"/>
      <c r="Q49" s="48"/>
      <c r="R49" s="48"/>
      <c r="S49" s="48"/>
      <c r="T49" s="48"/>
      <c r="U49" s="48"/>
    </row>
    <row r="50" spans="1:21" ht="30.75" customHeight="1" x14ac:dyDescent="0.15">
      <c r="A50" s="48"/>
      <c r="B50" s="1202"/>
      <c r="C50" s="1203"/>
      <c r="D50" s="62"/>
      <c r="E50" s="1184" t="s">
        <v>17</v>
      </c>
      <c r="F50" s="1184"/>
      <c r="G50" s="1184"/>
      <c r="H50" s="1184"/>
      <c r="I50" s="1184"/>
      <c r="J50" s="1185"/>
      <c r="K50" s="63" t="s">
        <v>530</v>
      </c>
      <c r="L50" s="64" t="s">
        <v>530</v>
      </c>
      <c r="M50" s="64" t="s">
        <v>530</v>
      </c>
      <c r="N50" s="64" t="s">
        <v>530</v>
      </c>
      <c r="O50" s="65" t="s">
        <v>530</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530</v>
      </c>
      <c r="L51" s="64" t="s">
        <v>530</v>
      </c>
      <c r="M51" s="64">
        <v>0</v>
      </c>
      <c r="N51" s="64">
        <v>0</v>
      </c>
      <c r="O51" s="65" t="s">
        <v>530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185</v>
      </c>
      <c r="L52" s="64">
        <v>200</v>
      </c>
      <c r="M52" s="64">
        <v>214</v>
      </c>
      <c r="N52" s="64">
        <v>222</v>
      </c>
      <c r="O52" s="65">
        <v>272</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51</v>
      </c>
      <c r="L53" s="69">
        <v>57</v>
      </c>
      <c r="M53" s="69">
        <v>59</v>
      </c>
      <c r="N53" s="69">
        <v>66</v>
      </c>
      <c r="O53" s="70">
        <v>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EYwKeLyZQag49QhmdaaswZdeJ1T+/luxTgtxWWaeC4AS1Lc6P0KHui5xVoi+In1TGVBZU2L5pJA3gngBm3w6w==" saltValue="YNgQ0h+wzEp5x+G6H7rI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20" t="s">
        <v>30</v>
      </c>
      <c r="C41" s="1221"/>
      <c r="D41" s="102"/>
      <c r="E41" s="1222" t="s">
        <v>31</v>
      </c>
      <c r="F41" s="1222"/>
      <c r="G41" s="1222"/>
      <c r="H41" s="1223"/>
      <c r="I41" s="351">
        <v>3129</v>
      </c>
      <c r="J41" s="352">
        <v>3325</v>
      </c>
      <c r="K41" s="352">
        <v>3865</v>
      </c>
      <c r="L41" s="352">
        <v>4358</v>
      </c>
      <c r="M41" s="353">
        <v>4740</v>
      </c>
    </row>
    <row r="42" spans="2:13" ht="27.75" customHeight="1" x14ac:dyDescent="0.15">
      <c r="B42" s="1210"/>
      <c r="C42" s="1211"/>
      <c r="D42" s="103"/>
      <c r="E42" s="1214" t="s">
        <v>32</v>
      </c>
      <c r="F42" s="1214"/>
      <c r="G42" s="1214"/>
      <c r="H42" s="1215"/>
      <c r="I42" s="354" t="s">
        <v>530</v>
      </c>
      <c r="J42" s="355" t="s">
        <v>530</v>
      </c>
      <c r="K42" s="355" t="s">
        <v>530</v>
      </c>
      <c r="L42" s="355" t="s">
        <v>530</v>
      </c>
      <c r="M42" s="356" t="s">
        <v>530</v>
      </c>
    </row>
    <row r="43" spans="2:13" ht="27.75" customHeight="1" x14ac:dyDescent="0.15">
      <c r="B43" s="1210"/>
      <c r="C43" s="1211"/>
      <c r="D43" s="103"/>
      <c r="E43" s="1214" t="s">
        <v>33</v>
      </c>
      <c r="F43" s="1214"/>
      <c r="G43" s="1214"/>
      <c r="H43" s="1215"/>
      <c r="I43" s="354">
        <v>148</v>
      </c>
      <c r="J43" s="355">
        <v>125</v>
      </c>
      <c r="K43" s="355">
        <v>104</v>
      </c>
      <c r="L43" s="355">
        <v>88</v>
      </c>
      <c r="M43" s="356">
        <v>89</v>
      </c>
    </row>
    <row r="44" spans="2:13" ht="27.75" customHeight="1" x14ac:dyDescent="0.15">
      <c r="B44" s="1210"/>
      <c r="C44" s="1211"/>
      <c r="D44" s="103"/>
      <c r="E44" s="1214" t="s">
        <v>34</v>
      </c>
      <c r="F44" s="1214"/>
      <c r="G44" s="1214"/>
      <c r="H44" s="1215"/>
      <c r="I44" s="354">
        <v>102</v>
      </c>
      <c r="J44" s="355">
        <v>101</v>
      </c>
      <c r="K44" s="355">
        <v>97</v>
      </c>
      <c r="L44" s="355">
        <v>93</v>
      </c>
      <c r="M44" s="356">
        <v>90</v>
      </c>
    </row>
    <row r="45" spans="2:13" ht="27.75" customHeight="1" x14ac:dyDescent="0.15">
      <c r="B45" s="1210"/>
      <c r="C45" s="1211"/>
      <c r="D45" s="103"/>
      <c r="E45" s="1214" t="s">
        <v>35</v>
      </c>
      <c r="F45" s="1214"/>
      <c r="G45" s="1214"/>
      <c r="H45" s="1215"/>
      <c r="I45" s="354">
        <v>580</v>
      </c>
      <c r="J45" s="355">
        <v>555</v>
      </c>
      <c r="K45" s="355">
        <v>513</v>
      </c>
      <c r="L45" s="355">
        <v>512</v>
      </c>
      <c r="M45" s="356">
        <v>509</v>
      </c>
    </row>
    <row r="46" spans="2:13" ht="27.75" customHeight="1" x14ac:dyDescent="0.15">
      <c r="B46" s="1210"/>
      <c r="C46" s="1211"/>
      <c r="D46" s="104"/>
      <c r="E46" s="1214" t="s">
        <v>36</v>
      </c>
      <c r="F46" s="1214"/>
      <c r="G46" s="1214"/>
      <c r="H46" s="1215"/>
      <c r="I46" s="354" t="s">
        <v>530</v>
      </c>
      <c r="J46" s="355" t="s">
        <v>530</v>
      </c>
      <c r="K46" s="355" t="s">
        <v>530</v>
      </c>
      <c r="L46" s="355" t="s">
        <v>530</v>
      </c>
      <c r="M46" s="356" t="s">
        <v>530</v>
      </c>
    </row>
    <row r="47" spans="2:13" ht="27.75" customHeight="1" x14ac:dyDescent="0.15">
      <c r="B47" s="1210"/>
      <c r="C47" s="1211"/>
      <c r="D47" s="105"/>
      <c r="E47" s="1224" t="s">
        <v>37</v>
      </c>
      <c r="F47" s="1225"/>
      <c r="G47" s="1225"/>
      <c r="H47" s="1226"/>
      <c r="I47" s="354" t="s">
        <v>530</v>
      </c>
      <c r="J47" s="355" t="s">
        <v>530</v>
      </c>
      <c r="K47" s="355" t="s">
        <v>530</v>
      </c>
      <c r="L47" s="355" t="s">
        <v>530</v>
      </c>
      <c r="M47" s="356" t="s">
        <v>530</v>
      </c>
    </row>
    <row r="48" spans="2:13" ht="27.75" customHeight="1" x14ac:dyDescent="0.15">
      <c r="B48" s="1210"/>
      <c r="C48" s="1211"/>
      <c r="D48" s="103"/>
      <c r="E48" s="1214" t="s">
        <v>38</v>
      </c>
      <c r="F48" s="1214"/>
      <c r="G48" s="1214"/>
      <c r="H48" s="1215"/>
      <c r="I48" s="354" t="s">
        <v>530</v>
      </c>
      <c r="J48" s="355" t="s">
        <v>530</v>
      </c>
      <c r="K48" s="355" t="s">
        <v>530</v>
      </c>
      <c r="L48" s="355" t="s">
        <v>530</v>
      </c>
      <c r="M48" s="356" t="s">
        <v>530</v>
      </c>
    </row>
    <row r="49" spans="2:13" ht="27.75" customHeight="1" x14ac:dyDescent="0.15">
      <c r="B49" s="1212"/>
      <c r="C49" s="1213"/>
      <c r="D49" s="103"/>
      <c r="E49" s="1214" t="s">
        <v>39</v>
      </c>
      <c r="F49" s="1214"/>
      <c r="G49" s="1214"/>
      <c r="H49" s="1215"/>
      <c r="I49" s="354" t="s">
        <v>530</v>
      </c>
      <c r="J49" s="355" t="s">
        <v>530</v>
      </c>
      <c r="K49" s="355" t="s">
        <v>530</v>
      </c>
      <c r="L49" s="355" t="s">
        <v>530</v>
      </c>
      <c r="M49" s="356" t="s">
        <v>530</v>
      </c>
    </row>
    <row r="50" spans="2:13" ht="27.75" customHeight="1" x14ac:dyDescent="0.15">
      <c r="B50" s="1208" t="s">
        <v>40</v>
      </c>
      <c r="C50" s="1209"/>
      <c r="D50" s="106"/>
      <c r="E50" s="1214" t="s">
        <v>41</v>
      </c>
      <c r="F50" s="1214"/>
      <c r="G50" s="1214"/>
      <c r="H50" s="1215"/>
      <c r="I50" s="354">
        <v>1570</v>
      </c>
      <c r="J50" s="355">
        <v>1574</v>
      </c>
      <c r="K50" s="355">
        <v>1520</v>
      </c>
      <c r="L50" s="355">
        <v>1516</v>
      </c>
      <c r="M50" s="356">
        <v>1654</v>
      </c>
    </row>
    <row r="51" spans="2:13" ht="27.75" customHeight="1" x14ac:dyDescent="0.15">
      <c r="B51" s="1210"/>
      <c r="C51" s="1211"/>
      <c r="D51" s="103"/>
      <c r="E51" s="1214" t="s">
        <v>42</v>
      </c>
      <c r="F51" s="1214"/>
      <c r="G51" s="1214"/>
      <c r="H51" s="1215"/>
      <c r="I51" s="354" t="s">
        <v>530</v>
      </c>
      <c r="J51" s="355" t="s">
        <v>530</v>
      </c>
      <c r="K51" s="355" t="s">
        <v>530</v>
      </c>
      <c r="L51" s="355" t="s">
        <v>530</v>
      </c>
      <c r="M51" s="356" t="s">
        <v>530</v>
      </c>
    </row>
    <row r="52" spans="2:13" ht="27.75" customHeight="1" x14ac:dyDescent="0.15">
      <c r="B52" s="1212"/>
      <c r="C52" s="1213"/>
      <c r="D52" s="103"/>
      <c r="E52" s="1214" t="s">
        <v>43</v>
      </c>
      <c r="F52" s="1214"/>
      <c r="G52" s="1214"/>
      <c r="H52" s="1215"/>
      <c r="I52" s="354">
        <v>2574</v>
      </c>
      <c r="J52" s="355">
        <v>2698</v>
      </c>
      <c r="K52" s="355">
        <v>3056</v>
      </c>
      <c r="L52" s="355">
        <v>3365</v>
      </c>
      <c r="M52" s="356">
        <v>3534</v>
      </c>
    </row>
    <row r="53" spans="2:13" ht="27.75" customHeight="1" thickBot="1" x14ac:dyDescent="0.2">
      <c r="B53" s="1216" t="s">
        <v>44</v>
      </c>
      <c r="C53" s="1217"/>
      <c r="D53" s="107"/>
      <c r="E53" s="1218" t="s">
        <v>45</v>
      </c>
      <c r="F53" s="1218"/>
      <c r="G53" s="1218"/>
      <c r="H53" s="1219"/>
      <c r="I53" s="357">
        <v>-185</v>
      </c>
      <c r="J53" s="358">
        <v>-166</v>
      </c>
      <c r="K53" s="358">
        <v>5</v>
      </c>
      <c r="L53" s="358">
        <v>170</v>
      </c>
      <c r="M53" s="359">
        <v>239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d/RcVoSj1FgFC1pKFQg8Jnaghx5H0FJaGQEn2/jfPHLYiLSrOzH+2iuT1PNzT6j+whSmhBg5cBKTE2vjZ/UMKw==" saltValue="GsIYtvOjWjx0v+Ryvufa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574</v>
      </c>
      <c r="G54" s="116" t="s">
        <v>575</v>
      </c>
      <c r="H54" s="117" t="s">
        <v>576</v>
      </c>
    </row>
    <row r="55" spans="2:8" ht="52.5" customHeight="1" x14ac:dyDescent="0.15">
      <c r="B55" s="118"/>
      <c r="C55" s="1235" t="s">
        <v>48</v>
      </c>
      <c r="D55" s="1235"/>
      <c r="E55" s="1236"/>
      <c r="F55" s="119">
        <v>502</v>
      </c>
      <c r="G55" s="119">
        <v>502</v>
      </c>
      <c r="H55" s="120">
        <v>502</v>
      </c>
    </row>
    <row r="56" spans="2:8" ht="52.5" customHeight="1" x14ac:dyDescent="0.15">
      <c r="B56" s="121"/>
      <c r="C56" s="1237" t="s">
        <v>49</v>
      </c>
      <c r="D56" s="1237"/>
      <c r="E56" s="1238"/>
      <c r="F56" s="122">
        <v>334</v>
      </c>
      <c r="G56" s="122">
        <v>350</v>
      </c>
      <c r="H56" s="123">
        <v>464</v>
      </c>
    </row>
    <row r="57" spans="2:8" ht="53.25" customHeight="1" x14ac:dyDescent="0.15">
      <c r="B57" s="121"/>
      <c r="C57" s="1239" t="s">
        <v>50</v>
      </c>
      <c r="D57" s="1239"/>
      <c r="E57" s="1240"/>
      <c r="F57" s="124">
        <v>612</v>
      </c>
      <c r="G57" s="124">
        <v>601</v>
      </c>
      <c r="H57" s="125">
        <v>621</v>
      </c>
    </row>
    <row r="58" spans="2:8" ht="45.75" customHeight="1" x14ac:dyDescent="0.15">
      <c r="B58" s="126"/>
      <c r="C58" s="1227" t="s">
        <v>595</v>
      </c>
      <c r="D58" s="1228"/>
      <c r="E58" s="1229"/>
      <c r="F58" s="127">
        <v>287</v>
      </c>
      <c r="G58" s="127">
        <v>287</v>
      </c>
      <c r="H58" s="128">
        <v>287</v>
      </c>
    </row>
    <row r="59" spans="2:8" ht="45.75" customHeight="1" x14ac:dyDescent="0.15">
      <c r="B59" s="126"/>
      <c r="C59" s="1227" t="s">
        <v>596</v>
      </c>
      <c r="D59" s="1228"/>
      <c r="E59" s="1229"/>
      <c r="F59" s="127">
        <v>132</v>
      </c>
      <c r="G59" s="127">
        <v>132</v>
      </c>
      <c r="H59" s="128">
        <v>132</v>
      </c>
    </row>
    <row r="60" spans="2:8" ht="45.75" customHeight="1" x14ac:dyDescent="0.15">
      <c r="B60" s="126"/>
      <c r="C60" s="1227" t="s">
        <v>597</v>
      </c>
      <c r="D60" s="1228"/>
      <c r="E60" s="1229"/>
      <c r="F60" s="127">
        <v>60</v>
      </c>
      <c r="G60" s="127">
        <v>60</v>
      </c>
      <c r="H60" s="128">
        <v>80</v>
      </c>
    </row>
    <row r="61" spans="2:8" ht="45.75" customHeight="1" x14ac:dyDescent="0.15">
      <c r="B61" s="126"/>
      <c r="C61" s="1227" t="s">
        <v>598</v>
      </c>
      <c r="D61" s="1228"/>
      <c r="E61" s="1229"/>
      <c r="F61" s="127">
        <v>66</v>
      </c>
      <c r="G61" s="127">
        <v>61</v>
      </c>
      <c r="H61" s="128">
        <v>57</v>
      </c>
    </row>
    <row r="62" spans="2:8" ht="45.75" customHeight="1" thickBot="1" x14ac:dyDescent="0.2">
      <c r="B62" s="129"/>
      <c r="C62" s="1230" t="s">
        <v>599</v>
      </c>
      <c r="D62" s="1231"/>
      <c r="E62" s="1232"/>
      <c r="F62" s="130">
        <v>58</v>
      </c>
      <c r="G62" s="130">
        <v>51</v>
      </c>
      <c r="H62" s="131">
        <v>55</v>
      </c>
    </row>
    <row r="63" spans="2:8" ht="52.5" customHeight="1" thickBot="1" x14ac:dyDescent="0.2">
      <c r="B63" s="132"/>
      <c r="C63" s="1233" t="s">
        <v>51</v>
      </c>
      <c r="D63" s="1233"/>
      <c r="E63" s="1234"/>
      <c r="F63" s="133">
        <v>1449</v>
      </c>
      <c r="G63" s="133">
        <v>1453</v>
      </c>
      <c r="H63" s="134">
        <v>1587</v>
      </c>
    </row>
    <row r="64" spans="2:8" x14ac:dyDescent="0.15"/>
  </sheetData>
  <sheetProtection algorithmName="SHA-512" hashValue="w4bKXWj8g5q/FN7o2vh+6QqSUI7MDXdTKU8Xe7sR1uVOVMz+l8YdAP3BP5kEMyHtIB8CfwHCg+Zvl87ocdNcXA==" saltValue="Cv0jPiTAjeb89vzOOAVF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W1" zoomScaleNormal="100" zoomScaleSheetLayoutView="55" workbookViewId="0">
      <selection activeCell="AU62" sqref="AU62"/>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621</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622</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623</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624</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572</v>
      </c>
      <c r="BQ50" s="1274"/>
      <c r="BR50" s="1274"/>
      <c r="BS50" s="1274"/>
      <c r="BT50" s="1274"/>
      <c r="BU50" s="1274"/>
      <c r="BV50" s="1274"/>
      <c r="BW50" s="1274"/>
      <c r="BX50" s="1274" t="s">
        <v>573</v>
      </c>
      <c r="BY50" s="1274"/>
      <c r="BZ50" s="1274"/>
      <c r="CA50" s="1274"/>
      <c r="CB50" s="1274"/>
      <c r="CC50" s="1274"/>
      <c r="CD50" s="1274"/>
      <c r="CE50" s="1274"/>
      <c r="CF50" s="1274" t="s">
        <v>574</v>
      </c>
      <c r="CG50" s="1274"/>
      <c r="CH50" s="1274"/>
      <c r="CI50" s="1274"/>
      <c r="CJ50" s="1274"/>
      <c r="CK50" s="1274"/>
      <c r="CL50" s="1274"/>
      <c r="CM50" s="1274"/>
      <c r="CN50" s="1274" t="s">
        <v>575</v>
      </c>
      <c r="CO50" s="1274"/>
      <c r="CP50" s="1274"/>
      <c r="CQ50" s="1274"/>
      <c r="CR50" s="1274"/>
      <c r="CS50" s="1274"/>
      <c r="CT50" s="1274"/>
      <c r="CU50" s="1274"/>
      <c r="CV50" s="1274" t="s">
        <v>576</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625</v>
      </c>
      <c r="AO51" s="1278"/>
      <c r="AP51" s="1278"/>
      <c r="AQ51" s="1278"/>
      <c r="AR51" s="1278"/>
      <c r="AS51" s="1278"/>
      <c r="AT51" s="1278"/>
      <c r="AU51" s="1278"/>
      <c r="AV51" s="1278"/>
      <c r="AW51" s="1278"/>
      <c r="AX51" s="1278"/>
      <c r="AY51" s="1278"/>
      <c r="AZ51" s="1278"/>
      <c r="BA51" s="1278"/>
      <c r="BB51" s="1278" t="s">
        <v>626</v>
      </c>
      <c r="BC51" s="1278"/>
      <c r="BD51" s="1278"/>
      <c r="BE51" s="1278"/>
      <c r="BF51" s="1278"/>
      <c r="BG51" s="1278"/>
      <c r="BH51" s="1278"/>
      <c r="BI51" s="1278"/>
      <c r="BJ51" s="1278"/>
      <c r="BK51" s="1278"/>
      <c r="BL51" s="1278"/>
      <c r="BM51" s="1278"/>
      <c r="BN51" s="1278"/>
      <c r="BO51" s="1278"/>
      <c r="BP51" s="1279"/>
      <c r="BQ51" s="1279"/>
      <c r="BR51" s="1279"/>
      <c r="BS51" s="1279"/>
      <c r="BT51" s="1279"/>
      <c r="BU51" s="1279"/>
      <c r="BV51" s="1279"/>
      <c r="BW51" s="1279"/>
      <c r="BX51" s="1279"/>
      <c r="BY51" s="1279"/>
      <c r="BZ51" s="1279"/>
      <c r="CA51" s="1279"/>
      <c r="CB51" s="1279"/>
      <c r="CC51" s="1279"/>
      <c r="CD51" s="1279"/>
      <c r="CE51" s="1279"/>
      <c r="CF51" s="1279">
        <v>0.3</v>
      </c>
      <c r="CG51" s="1279"/>
      <c r="CH51" s="1279"/>
      <c r="CI51" s="1279"/>
      <c r="CJ51" s="1279"/>
      <c r="CK51" s="1279"/>
      <c r="CL51" s="1279"/>
      <c r="CM51" s="1279"/>
      <c r="CN51" s="1279">
        <v>13.9</v>
      </c>
      <c r="CO51" s="1279"/>
      <c r="CP51" s="1279"/>
      <c r="CQ51" s="1279"/>
      <c r="CR51" s="1279"/>
      <c r="CS51" s="1279"/>
      <c r="CT51" s="1279"/>
      <c r="CU51" s="1279"/>
      <c r="CV51" s="1279">
        <v>17.2</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627</v>
      </c>
      <c r="BC53" s="1278"/>
      <c r="BD53" s="1278"/>
      <c r="BE53" s="1278"/>
      <c r="BF53" s="1278"/>
      <c r="BG53" s="1278"/>
      <c r="BH53" s="1278"/>
      <c r="BI53" s="1278"/>
      <c r="BJ53" s="1278"/>
      <c r="BK53" s="1278"/>
      <c r="BL53" s="1278"/>
      <c r="BM53" s="1278"/>
      <c r="BN53" s="1278"/>
      <c r="BO53" s="1278"/>
      <c r="BP53" s="1279">
        <v>64.599999999999994</v>
      </c>
      <c r="BQ53" s="1279"/>
      <c r="BR53" s="1279"/>
      <c r="BS53" s="1279"/>
      <c r="BT53" s="1279"/>
      <c r="BU53" s="1279"/>
      <c r="BV53" s="1279"/>
      <c r="BW53" s="1279"/>
      <c r="BX53" s="1279">
        <v>64.2</v>
      </c>
      <c r="BY53" s="1279"/>
      <c r="BZ53" s="1279"/>
      <c r="CA53" s="1279"/>
      <c r="CB53" s="1279"/>
      <c r="CC53" s="1279"/>
      <c r="CD53" s="1279"/>
      <c r="CE53" s="1279"/>
      <c r="CF53" s="1279">
        <v>63.5</v>
      </c>
      <c r="CG53" s="1279"/>
      <c r="CH53" s="1279"/>
      <c r="CI53" s="1279"/>
      <c r="CJ53" s="1279"/>
      <c r="CK53" s="1279"/>
      <c r="CL53" s="1279"/>
      <c r="CM53" s="1279"/>
      <c r="CN53" s="1279">
        <v>63.3</v>
      </c>
      <c r="CO53" s="1279"/>
      <c r="CP53" s="1279"/>
      <c r="CQ53" s="1279"/>
      <c r="CR53" s="1279"/>
      <c r="CS53" s="1279"/>
      <c r="CT53" s="1279"/>
      <c r="CU53" s="1279"/>
      <c r="CV53" s="1279">
        <v>61.4</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628</v>
      </c>
      <c r="AO55" s="1274"/>
      <c r="AP55" s="1274"/>
      <c r="AQ55" s="1274"/>
      <c r="AR55" s="1274"/>
      <c r="AS55" s="1274"/>
      <c r="AT55" s="1274"/>
      <c r="AU55" s="1274"/>
      <c r="AV55" s="1274"/>
      <c r="AW55" s="1274"/>
      <c r="AX55" s="1274"/>
      <c r="AY55" s="1274"/>
      <c r="AZ55" s="1274"/>
      <c r="BA55" s="1274"/>
      <c r="BB55" s="1278" t="s">
        <v>626</v>
      </c>
      <c r="BC55" s="1278"/>
      <c r="BD55" s="1278"/>
      <c r="BE55" s="1278"/>
      <c r="BF55" s="1278"/>
      <c r="BG55" s="1278"/>
      <c r="BH55" s="1278"/>
      <c r="BI55" s="1278"/>
      <c r="BJ55" s="1278"/>
      <c r="BK55" s="1278"/>
      <c r="BL55" s="1278"/>
      <c r="BM55" s="1278"/>
      <c r="BN55" s="1278"/>
      <c r="BO55" s="1278"/>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627</v>
      </c>
      <c r="BC57" s="1278"/>
      <c r="BD57" s="1278"/>
      <c r="BE57" s="1278"/>
      <c r="BF57" s="1278"/>
      <c r="BG57" s="1278"/>
      <c r="BH57" s="1278"/>
      <c r="BI57" s="1278"/>
      <c r="BJ57" s="1278"/>
      <c r="BK57" s="1278"/>
      <c r="BL57" s="1278"/>
      <c r="BM57" s="1278"/>
      <c r="BN57" s="1278"/>
      <c r="BO57" s="1278"/>
      <c r="BP57" s="1279">
        <v>58.2</v>
      </c>
      <c r="BQ57" s="1279"/>
      <c r="BR57" s="1279"/>
      <c r="BS57" s="1279"/>
      <c r="BT57" s="1279"/>
      <c r="BU57" s="1279"/>
      <c r="BV57" s="1279"/>
      <c r="BW57" s="1279"/>
      <c r="BX57" s="1279">
        <v>59.4</v>
      </c>
      <c r="BY57" s="1279"/>
      <c r="BZ57" s="1279"/>
      <c r="CA57" s="1279"/>
      <c r="CB57" s="1279"/>
      <c r="CC57" s="1279"/>
      <c r="CD57" s="1279"/>
      <c r="CE57" s="1279"/>
      <c r="CF57" s="1279">
        <v>60.4</v>
      </c>
      <c r="CG57" s="1279"/>
      <c r="CH57" s="1279"/>
      <c r="CI57" s="1279"/>
      <c r="CJ57" s="1279"/>
      <c r="CK57" s="1279"/>
      <c r="CL57" s="1279"/>
      <c r="CM57" s="1279"/>
      <c r="CN57" s="1279">
        <v>61.5</v>
      </c>
      <c r="CO57" s="1279"/>
      <c r="CP57" s="1279"/>
      <c r="CQ57" s="1279"/>
      <c r="CR57" s="1279"/>
      <c r="CS57" s="1279"/>
      <c r="CT57" s="1279"/>
      <c r="CU57" s="1279"/>
      <c r="CV57" s="1279">
        <v>61</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629</v>
      </c>
    </row>
    <row r="64" spans="1:109" x14ac:dyDescent="0.15">
      <c r="B64" s="1249"/>
      <c r="G64" s="1256"/>
      <c r="I64" s="1289"/>
      <c r="J64" s="1289"/>
      <c r="K64" s="1289"/>
      <c r="L64" s="1289"/>
      <c r="M64" s="1289"/>
      <c r="N64" s="1290"/>
      <c r="AM64" s="1256"/>
      <c r="AN64" s="1256" t="s">
        <v>622</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630</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624</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572</v>
      </c>
      <c r="BQ72" s="1274"/>
      <c r="BR72" s="1274"/>
      <c r="BS72" s="1274"/>
      <c r="BT72" s="1274"/>
      <c r="BU72" s="1274"/>
      <c r="BV72" s="1274"/>
      <c r="BW72" s="1274"/>
      <c r="BX72" s="1274" t="s">
        <v>573</v>
      </c>
      <c r="BY72" s="1274"/>
      <c r="BZ72" s="1274"/>
      <c r="CA72" s="1274"/>
      <c r="CB72" s="1274"/>
      <c r="CC72" s="1274"/>
      <c r="CD72" s="1274"/>
      <c r="CE72" s="1274"/>
      <c r="CF72" s="1274" t="s">
        <v>574</v>
      </c>
      <c r="CG72" s="1274"/>
      <c r="CH72" s="1274"/>
      <c r="CI72" s="1274"/>
      <c r="CJ72" s="1274"/>
      <c r="CK72" s="1274"/>
      <c r="CL72" s="1274"/>
      <c r="CM72" s="1274"/>
      <c r="CN72" s="1274" t="s">
        <v>575</v>
      </c>
      <c r="CO72" s="1274"/>
      <c r="CP72" s="1274"/>
      <c r="CQ72" s="1274"/>
      <c r="CR72" s="1274"/>
      <c r="CS72" s="1274"/>
      <c r="CT72" s="1274"/>
      <c r="CU72" s="1274"/>
      <c r="CV72" s="1274" t="s">
        <v>576</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625</v>
      </c>
      <c r="AO73" s="1278"/>
      <c r="AP73" s="1278"/>
      <c r="AQ73" s="1278"/>
      <c r="AR73" s="1278"/>
      <c r="AS73" s="1278"/>
      <c r="AT73" s="1278"/>
      <c r="AU73" s="1278"/>
      <c r="AV73" s="1278"/>
      <c r="AW73" s="1278"/>
      <c r="AX73" s="1278"/>
      <c r="AY73" s="1278"/>
      <c r="AZ73" s="1278"/>
      <c r="BA73" s="1278"/>
      <c r="BB73" s="1278" t="s">
        <v>626</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c r="BY73" s="1279"/>
      <c r="BZ73" s="1279"/>
      <c r="CA73" s="1279"/>
      <c r="CB73" s="1279"/>
      <c r="CC73" s="1279"/>
      <c r="CD73" s="1279"/>
      <c r="CE73" s="1279"/>
      <c r="CF73" s="1279">
        <v>0.3</v>
      </c>
      <c r="CG73" s="1279"/>
      <c r="CH73" s="1279"/>
      <c r="CI73" s="1279"/>
      <c r="CJ73" s="1279"/>
      <c r="CK73" s="1279"/>
      <c r="CL73" s="1279"/>
      <c r="CM73" s="1279"/>
      <c r="CN73" s="1279">
        <v>13.9</v>
      </c>
      <c r="CO73" s="1279"/>
      <c r="CP73" s="1279"/>
      <c r="CQ73" s="1279"/>
      <c r="CR73" s="1279"/>
      <c r="CS73" s="1279"/>
      <c r="CT73" s="1279"/>
      <c r="CU73" s="1279"/>
      <c r="CV73" s="1279">
        <v>17.2</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631</v>
      </c>
      <c r="BC75" s="1278"/>
      <c r="BD75" s="1278"/>
      <c r="BE75" s="1278"/>
      <c r="BF75" s="1278"/>
      <c r="BG75" s="1278"/>
      <c r="BH75" s="1278"/>
      <c r="BI75" s="1278"/>
      <c r="BJ75" s="1278"/>
      <c r="BK75" s="1278"/>
      <c r="BL75" s="1278"/>
      <c r="BM75" s="1278"/>
      <c r="BN75" s="1278"/>
      <c r="BO75" s="1278"/>
      <c r="BP75" s="1279">
        <v>3.6</v>
      </c>
      <c r="BQ75" s="1279"/>
      <c r="BR75" s="1279"/>
      <c r="BS75" s="1279"/>
      <c r="BT75" s="1279"/>
      <c r="BU75" s="1279"/>
      <c r="BV75" s="1279"/>
      <c r="BW75" s="1279"/>
      <c r="BX75" s="1279">
        <v>4.0999999999999996</v>
      </c>
      <c r="BY75" s="1279"/>
      <c r="BZ75" s="1279"/>
      <c r="CA75" s="1279"/>
      <c r="CB75" s="1279"/>
      <c r="CC75" s="1279"/>
      <c r="CD75" s="1279"/>
      <c r="CE75" s="1279"/>
      <c r="CF75" s="1279">
        <v>4.7</v>
      </c>
      <c r="CG75" s="1279"/>
      <c r="CH75" s="1279"/>
      <c r="CI75" s="1279"/>
      <c r="CJ75" s="1279"/>
      <c r="CK75" s="1279"/>
      <c r="CL75" s="1279"/>
      <c r="CM75" s="1279"/>
      <c r="CN75" s="1279">
        <v>5.0999999999999996</v>
      </c>
      <c r="CO75" s="1279"/>
      <c r="CP75" s="1279"/>
      <c r="CQ75" s="1279"/>
      <c r="CR75" s="1279"/>
      <c r="CS75" s="1279"/>
      <c r="CT75" s="1279"/>
      <c r="CU75" s="1279"/>
      <c r="CV75" s="1279">
        <v>5.9</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628</v>
      </c>
      <c r="AO77" s="1274"/>
      <c r="AP77" s="1274"/>
      <c r="AQ77" s="1274"/>
      <c r="AR77" s="1274"/>
      <c r="AS77" s="1274"/>
      <c r="AT77" s="1274"/>
      <c r="AU77" s="1274"/>
      <c r="AV77" s="1274"/>
      <c r="AW77" s="1274"/>
      <c r="AX77" s="1274"/>
      <c r="AY77" s="1274"/>
      <c r="AZ77" s="1274"/>
      <c r="BA77" s="1274"/>
      <c r="BB77" s="1278" t="s">
        <v>626</v>
      </c>
      <c r="BC77" s="1278"/>
      <c r="BD77" s="1278"/>
      <c r="BE77" s="1278"/>
      <c r="BF77" s="1278"/>
      <c r="BG77" s="1278"/>
      <c r="BH77" s="1278"/>
      <c r="BI77" s="1278"/>
      <c r="BJ77" s="1278"/>
      <c r="BK77" s="1278"/>
      <c r="BL77" s="1278"/>
      <c r="BM77" s="1278"/>
      <c r="BN77" s="1278"/>
      <c r="BO77" s="1278"/>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631</v>
      </c>
      <c r="BC79" s="1278"/>
      <c r="BD79" s="1278"/>
      <c r="BE79" s="1278"/>
      <c r="BF79" s="1278"/>
      <c r="BG79" s="1278"/>
      <c r="BH79" s="1278"/>
      <c r="BI79" s="1278"/>
      <c r="BJ79" s="1278"/>
      <c r="BK79" s="1278"/>
      <c r="BL79" s="1278"/>
      <c r="BM79" s="1278"/>
      <c r="BN79" s="1278"/>
      <c r="BO79" s="1278"/>
      <c r="BP79" s="1279">
        <v>7.1</v>
      </c>
      <c r="BQ79" s="1279"/>
      <c r="BR79" s="1279"/>
      <c r="BS79" s="1279"/>
      <c r="BT79" s="1279"/>
      <c r="BU79" s="1279"/>
      <c r="BV79" s="1279"/>
      <c r="BW79" s="1279"/>
      <c r="BX79" s="1279">
        <v>7.4</v>
      </c>
      <c r="BY79" s="1279"/>
      <c r="BZ79" s="1279"/>
      <c r="CA79" s="1279"/>
      <c r="CB79" s="1279"/>
      <c r="CC79" s="1279"/>
      <c r="CD79" s="1279"/>
      <c r="CE79" s="1279"/>
      <c r="CF79" s="1279">
        <v>7.4</v>
      </c>
      <c r="CG79" s="1279"/>
      <c r="CH79" s="1279"/>
      <c r="CI79" s="1279"/>
      <c r="CJ79" s="1279"/>
      <c r="CK79" s="1279"/>
      <c r="CL79" s="1279"/>
      <c r="CM79" s="1279"/>
      <c r="CN79" s="1279">
        <v>8</v>
      </c>
      <c r="CO79" s="1279"/>
      <c r="CP79" s="1279"/>
      <c r="CQ79" s="1279"/>
      <c r="CR79" s="1279"/>
      <c r="CS79" s="1279"/>
      <c r="CT79" s="1279"/>
      <c r="CU79" s="1279"/>
      <c r="CV79" s="1279">
        <v>6.6</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YAPTp6NorXJQJDHPoL0xMDaundcZFHZvXhzeirl9LeWgV7GmvnMb/jPJtsCd1k9aNq/cDC8fIY16MwUKn9VMxA==" saltValue="sSlrCZpI0sQSqu6NBvXRB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AU62" sqref="AU6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519</v>
      </c>
    </row>
  </sheetData>
  <sheetProtection algorithmName="SHA-512" hashValue="B25E3M5Vf/2BPMiXtDZMihB6W71j5Kw8ndJdW0YcBA+tDEk9F9awsA3/r2RHvMcJkBbw6KoBaoSnxpdTtyBs2g==" saltValue="HXjaMNji3cjlVEoEpkOS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election activeCell="AU62" sqref="AU6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519</v>
      </c>
    </row>
  </sheetData>
  <sheetProtection algorithmName="SHA-512" hashValue="kq8j45dA28jBeEjVazhO5KGKcZpiKNhWzsSFaBjY/x6mxw52g2OMenOriOWDTNH5EKq13u1ksGUvvW2pRvlCOw==" saltValue="tf3TFhPCBnybKLQkQzsnb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569</v>
      </c>
      <c r="G2" s="148"/>
      <c r="H2" s="149"/>
    </row>
    <row r="3" spans="1:8" x14ac:dyDescent="0.15">
      <c r="A3" s="145" t="s">
        <v>562</v>
      </c>
      <c r="B3" s="150"/>
      <c r="C3" s="151"/>
      <c r="D3" s="152">
        <v>303600</v>
      </c>
      <c r="E3" s="153"/>
      <c r="F3" s="154">
        <v>317319</v>
      </c>
      <c r="G3" s="155"/>
      <c r="H3" s="156"/>
    </row>
    <row r="4" spans="1:8" x14ac:dyDescent="0.15">
      <c r="A4" s="157"/>
      <c r="B4" s="158"/>
      <c r="C4" s="159"/>
      <c r="D4" s="160">
        <v>229271</v>
      </c>
      <c r="E4" s="161"/>
      <c r="F4" s="162">
        <v>164214</v>
      </c>
      <c r="G4" s="163"/>
      <c r="H4" s="164"/>
    </row>
    <row r="5" spans="1:8" x14ac:dyDescent="0.15">
      <c r="A5" s="145" t="s">
        <v>564</v>
      </c>
      <c r="B5" s="150"/>
      <c r="C5" s="151"/>
      <c r="D5" s="152">
        <v>131350</v>
      </c>
      <c r="E5" s="153"/>
      <c r="F5" s="154">
        <v>289738</v>
      </c>
      <c r="G5" s="155"/>
      <c r="H5" s="156"/>
    </row>
    <row r="6" spans="1:8" x14ac:dyDescent="0.15">
      <c r="A6" s="157"/>
      <c r="B6" s="158"/>
      <c r="C6" s="159"/>
      <c r="D6" s="160">
        <v>115378</v>
      </c>
      <c r="E6" s="161"/>
      <c r="F6" s="162">
        <v>156238</v>
      </c>
      <c r="G6" s="163"/>
      <c r="H6" s="164"/>
    </row>
    <row r="7" spans="1:8" x14ac:dyDescent="0.15">
      <c r="A7" s="145" t="s">
        <v>565</v>
      </c>
      <c r="B7" s="150"/>
      <c r="C7" s="151"/>
      <c r="D7" s="152">
        <v>264289</v>
      </c>
      <c r="E7" s="153"/>
      <c r="F7" s="154">
        <v>316937</v>
      </c>
      <c r="G7" s="155"/>
      <c r="H7" s="156"/>
    </row>
    <row r="8" spans="1:8" x14ac:dyDescent="0.15">
      <c r="A8" s="157"/>
      <c r="B8" s="158"/>
      <c r="C8" s="159"/>
      <c r="D8" s="160">
        <v>163050</v>
      </c>
      <c r="E8" s="161"/>
      <c r="F8" s="162">
        <v>199150</v>
      </c>
      <c r="G8" s="163"/>
      <c r="H8" s="164"/>
    </row>
    <row r="9" spans="1:8" x14ac:dyDescent="0.15">
      <c r="A9" s="145" t="s">
        <v>566</v>
      </c>
      <c r="B9" s="150"/>
      <c r="C9" s="151"/>
      <c r="D9" s="152">
        <v>309067</v>
      </c>
      <c r="E9" s="153"/>
      <c r="F9" s="154">
        <v>332350</v>
      </c>
      <c r="G9" s="155"/>
      <c r="H9" s="156"/>
    </row>
    <row r="10" spans="1:8" x14ac:dyDescent="0.15">
      <c r="A10" s="157"/>
      <c r="B10" s="158"/>
      <c r="C10" s="159"/>
      <c r="D10" s="160">
        <v>129266</v>
      </c>
      <c r="E10" s="161"/>
      <c r="F10" s="162">
        <v>200453</v>
      </c>
      <c r="G10" s="163"/>
      <c r="H10" s="164"/>
    </row>
    <row r="11" spans="1:8" x14ac:dyDescent="0.15">
      <c r="A11" s="145" t="s">
        <v>567</v>
      </c>
      <c r="B11" s="150"/>
      <c r="C11" s="151"/>
      <c r="D11" s="152">
        <v>272088</v>
      </c>
      <c r="E11" s="153"/>
      <c r="F11" s="154">
        <v>362690</v>
      </c>
      <c r="G11" s="155"/>
      <c r="H11" s="156"/>
    </row>
    <row r="12" spans="1:8" x14ac:dyDescent="0.15">
      <c r="A12" s="157"/>
      <c r="B12" s="158"/>
      <c r="C12" s="165"/>
      <c r="D12" s="160">
        <v>198028</v>
      </c>
      <c r="E12" s="161"/>
      <c r="F12" s="162">
        <v>172580</v>
      </c>
      <c r="G12" s="163"/>
      <c r="H12" s="164"/>
    </row>
    <row r="13" spans="1:8" x14ac:dyDescent="0.15">
      <c r="A13" s="145"/>
      <c r="B13" s="150"/>
      <c r="C13" s="166"/>
      <c r="D13" s="167">
        <v>256079</v>
      </c>
      <c r="E13" s="168"/>
      <c r="F13" s="169">
        <v>323807</v>
      </c>
      <c r="G13" s="170"/>
      <c r="H13" s="156"/>
    </row>
    <row r="14" spans="1:8" x14ac:dyDescent="0.15">
      <c r="A14" s="157"/>
      <c r="B14" s="158"/>
      <c r="C14" s="159"/>
      <c r="D14" s="160">
        <v>166999</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6.85</v>
      </c>
      <c r="C19" s="171">
        <f>ROUND(VALUE(SUBSTITUTE(実質収支比率等に係る経年分析!G$48,"▲","-")),2)</f>
        <v>6.32</v>
      </c>
      <c r="D19" s="171">
        <f>ROUND(VALUE(SUBSTITUTE(実質収支比率等に係る経年分析!H$48,"▲","-")),2)</f>
        <v>6.08</v>
      </c>
      <c r="E19" s="171">
        <f>ROUND(VALUE(SUBSTITUTE(実質収支比率等に係る経年分析!I$48,"▲","-")),2)</f>
        <v>8.52</v>
      </c>
      <c r="F19" s="171">
        <f>ROUND(VALUE(SUBSTITUTE(実質収支比率等に係る経年分析!J$48,"▲","-")),2)</f>
        <v>7.91</v>
      </c>
    </row>
    <row r="20" spans="1:11" x14ac:dyDescent="0.15">
      <c r="A20" s="171" t="s">
        <v>55</v>
      </c>
      <c r="B20" s="171">
        <f>ROUND(VALUE(SUBSTITUTE(実質収支比率等に係る経年分析!F$47,"▲","-")),2)</f>
        <v>41.79</v>
      </c>
      <c r="C20" s="171">
        <f>ROUND(VALUE(SUBSTITUTE(実質収支比率等に係る経年分析!G$47,"▲","-")),2)</f>
        <v>40.14</v>
      </c>
      <c r="D20" s="171">
        <f>ROUND(VALUE(SUBSTITUTE(実質収支比率等に係る経年分析!H$47,"▲","-")),2)</f>
        <v>36.75</v>
      </c>
      <c r="E20" s="171">
        <f>ROUND(VALUE(SUBSTITUTE(実質収支比率等に係る経年分析!I$47,"▲","-")),2)</f>
        <v>34.950000000000003</v>
      </c>
      <c r="F20" s="171">
        <f>ROUND(VALUE(SUBSTITUTE(実質収支比率等に係る経年分析!J$47,"▲","-")),2)</f>
        <v>30.33</v>
      </c>
    </row>
    <row r="21" spans="1:11" x14ac:dyDescent="0.15">
      <c r="A21" s="171" t="s">
        <v>56</v>
      </c>
      <c r="B21" s="171">
        <f>IF(ISNUMBER(VALUE(SUBSTITUTE(実質収支比率等に係る経年分析!F$49,"▲","-"))),ROUND(VALUE(SUBSTITUTE(実質収支比率等に係る経年分析!F$49,"▲","-")),2),NA())</f>
        <v>-4.82</v>
      </c>
      <c r="C21" s="171">
        <f>IF(ISNUMBER(VALUE(SUBSTITUTE(実質収支比率等に係る経年分析!G$49,"▲","-"))),ROUND(VALUE(SUBSTITUTE(実質収支比率等に係る経年分析!G$49,"▲","-")),2),NA())</f>
        <v>-3.68</v>
      </c>
      <c r="D21" s="171">
        <f>IF(ISNUMBER(VALUE(SUBSTITUTE(実質収支比率等に係る経年分析!H$49,"▲","-"))),ROUND(VALUE(SUBSTITUTE(実質収支比率等に係る経年分析!H$49,"▲","-")),2),NA())</f>
        <v>-3.52</v>
      </c>
      <c r="E21" s="171">
        <f>IF(ISNUMBER(VALUE(SUBSTITUTE(実質収支比率等に係る経年分析!I$49,"▲","-"))),ROUND(VALUE(SUBSTITUTE(実質収支比率等に係る経年分析!I$49,"▲","-")),2),NA())</f>
        <v>2.74</v>
      </c>
      <c r="F21" s="171">
        <f>IF(ISNUMBER(VALUE(SUBSTITUTE(実質収支比率等に係る経年分析!J$49,"▲","-"))),ROUND(VALUE(SUBSTITUTE(実質収支比率等に係る経年分析!J$49,"▲","-")),2),NA())</f>
        <v>0.52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都市計画公共下水道事業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0.14000000000000001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0.25</v>
      </c>
    </row>
    <row r="32" spans="1:11" x14ac:dyDescent="0.15">
      <c r="A32" s="172" t="str">
        <f>IF(連結実質赤字比率に係る赤字・黒字の構成分析!C$38="",NA(),連結実質赤字比率に係る赤字・黒字の構成分析!C$38)</f>
        <v>国民健康保険事業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2.27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0.52</v>
      </c>
    </row>
    <row r="33" spans="1:16" x14ac:dyDescent="0.15">
      <c r="A33" s="172" t="str">
        <f>IF(連結実質赤字比率に係る赤字・黒字の構成分析!C$37="",NA(),連結実質赤字比率に係る赤字・黒字の構成分析!C$37)</f>
        <v>介護保険事業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0.92</v>
      </c>
    </row>
    <row r="34" spans="1:16" x14ac:dyDescent="0.15">
      <c r="A34" s="172" t="str">
        <f>IF(連結実質赤字比率に係る赤字・黒字の構成分析!C$36="",NA(),連結実質赤字比率に係る赤字・黒字の構成分析!C$36)</f>
        <v>くじらの博物館事業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10.47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18.399999999999999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11.11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9.65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4.72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6.85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6.32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7.91</v>
      </c>
    </row>
    <row r="36" spans="1:16" x14ac:dyDescent="0.15">
      <c r="A36" s="172" t="str">
        <f>IF(連結実質赤字比率に係る赤字・黒字の構成分析!C$34="",NA(),連結実質赤字比率に係る赤字・黒字の構成分析!C$34)</f>
        <v>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6.59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8.76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8.34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185</v>
      </c>
      <c r="E42" s="173"/>
      <c r="F42" s="173"/>
      <c r="G42" s="173">
        <f>'実質公債費比率（分子）の構造'!L$52</f>
        <v>200</v>
      </c>
      <c r="H42" s="173"/>
      <c r="I42" s="173"/>
      <c r="J42" s="173">
        <f>'実質公債費比率（分子）の構造'!M$52</f>
        <v>214</v>
      </c>
      <c r="K42" s="173"/>
      <c r="L42" s="173"/>
      <c r="M42" s="173">
        <f>'実質公債費比率（分子）の構造'!N$52</f>
        <v>222</v>
      </c>
      <c r="N42" s="173"/>
      <c r="O42" s="173"/>
      <c r="P42" s="173">
        <f>'実質公債費比率（分子）の構造'!O$52</f>
        <v>272</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17</v>
      </c>
      <c r="C46" s="173"/>
      <c r="D46" s="173"/>
      <c r="E46" s="173">
        <f>'実質公債費比率（分子）の構造'!L$48</f>
        <v>16</v>
      </c>
      <c r="F46" s="173"/>
      <c r="G46" s="173"/>
      <c r="H46" s="173">
        <f>'実質公債費比率（分子）の構造'!M$48</f>
        <v>16</v>
      </c>
      <c r="I46" s="173"/>
      <c r="J46" s="173"/>
      <c r="K46" s="173">
        <f>'実質公債費比率（分子）の構造'!N$48</f>
        <v>13</v>
      </c>
      <c r="L46" s="173"/>
      <c r="M46" s="173"/>
      <c r="N46" s="173">
        <f>'実質公債費比率（分子）の構造'!O$48</f>
        <v>12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219</v>
      </c>
      <c r="C49" s="173"/>
      <c r="D49" s="173"/>
      <c r="E49" s="173">
        <f>'実質公債費比率（分子）の構造'!L$45</f>
        <v>241</v>
      </c>
      <c r="F49" s="173"/>
      <c r="G49" s="173"/>
      <c r="H49" s="173">
        <f>'実質公債費比率（分子）の構造'!M$45</f>
        <v>257</v>
      </c>
      <c r="I49" s="173"/>
      <c r="J49" s="173"/>
      <c r="K49" s="173">
        <f>'実質公債費比率（分子）の構造'!N$45</f>
        <v>275</v>
      </c>
      <c r="L49" s="173"/>
      <c r="M49" s="173"/>
      <c r="N49" s="173">
        <f>'実質公債費比率（分子）の構造'!O$45</f>
        <v>359</v>
      </c>
      <c r="O49" s="173"/>
      <c r="P49" s="173"/>
    </row>
    <row r="50" spans="1:16" x14ac:dyDescent="0.15">
      <c r="A50" s="173" t="s">
        <v>71</v>
      </c>
      <c r="B50" s="173" t="e">
        <f>NA()</f>
        <v>#N/A</v>
      </c>
      <c r="C50" s="173">
        <f>IF(ISNUMBER('実質公債費比率（分子）の構造'!K$53),'実質公債費比率（分子）の構造'!K$53,NA())</f>
        <v>51</v>
      </c>
      <c r="D50" s="173" t="e">
        <f>NA()</f>
        <v>#N/A</v>
      </c>
      <c r="E50" s="173" t="e">
        <f>NA()</f>
        <v>#N/A</v>
      </c>
      <c r="F50" s="173">
        <f>IF(ISNUMBER('実質公債費比率（分子）の構造'!L$53),'実質公債費比率（分子）の構造'!L$53,NA())</f>
        <v>57</v>
      </c>
      <c r="G50" s="173" t="e">
        <f>NA()</f>
        <v>#N/A</v>
      </c>
      <c r="H50" s="173" t="e">
        <f>NA()</f>
        <v>#N/A</v>
      </c>
      <c r="I50" s="173">
        <f>IF(ISNUMBER('実質公債費比率（分子）の構造'!M$53),'実質公債費比率（分子）の構造'!M$53,NA())</f>
        <v>59</v>
      </c>
      <c r="J50" s="173" t="e">
        <f>NA()</f>
        <v>#N/A</v>
      </c>
      <c r="K50" s="173" t="e">
        <f>NA()</f>
        <v>#N/A</v>
      </c>
      <c r="L50" s="173">
        <f>IF(ISNUMBER('実質公債費比率（分子）の構造'!N$53),'実質公債費比率（分子）の構造'!N$53,NA())</f>
        <v>66</v>
      </c>
      <c r="M50" s="173" t="e">
        <f>NA()</f>
        <v>#N/A</v>
      </c>
      <c r="N50" s="173" t="e">
        <f>NA()</f>
        <v>#N/A</v>
      </c>
      <c r="O50" s="173">
        <f>IF(ISNUMBER('実質公債費比率（分子）の構造'!O$53),'実質公債費比率（分子）の構造'!O$53,NA())</f>
        <v>99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2574</v>
      </c>
      <c r="E56" s="172"/>
      <c r="F56" s="172"/>
      <c r="G56" s="172">
        <f>'将来負担比率（分子）の構造'!J$52</f>
        <v>2698</v>
      </c>
      <c r="H56" s="172"/>
      <c r="I56" s="172"/>
      <c r="J56" s="172">
        <f>'将来負担比率（分子）の構造'!K$52</f>
        <v>3056</v>
      </c>
      <c r="K56" s="172"/>
      <c r="L56" s="172"/>
      <c r="M56" s="172">
        <f>'将来負担比率（分子）の構造'!L$52</f>
        <v>3365</v>
      </c>
      <c r="N56" s="172"/>
      <c r="O56" s="172"/>
      <c r="P56" s="172">
        <f>'将来負担比率（分子）の構造'!M$52</f>
        <v>3534</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1570</v>
      </c>
      <c r="E58" s="172"/>
      <c r="F58" s="172"/>
      <c r="G58" s="172">
        <f>'将来負担比率（分子）の構造'!J$50</f>
        <v>1574</v>
      </c>
      <c r="H58" s="172"/>
      <c r="I58" s="172"/>
      <c r="J58" s="172">
        <f>'将来負担比率（分子）の構造'!K$50</f>
        <v>1520</v>
      </c>
      <c r="K58" s="172"/>
      <c r="L58" s="172"/>
      <c r="M58" s="172">
        <f>'将来負担比率（分子）の構造'!L$50</f>
        <v>1516</v>
      </c>
      <c r="N58" s="172"/>
      <c r="O58" s="172"/>
      <c r="P58" s="172">
        <f>'将来負担比率（分子）の構造'!M$50</f>
        <v>1654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580</v>
      </c>
      <c r="C62" s="172"/>
      <c r="D62" s="172"/>
      <c r="E62" s="172">
        <f>'将来負担比率（分子）の構造'!J$45</f>
        <v>555</v>
      </c>
      <c r="F62" s="172"/>
      <c r="G62" s="172"/>
      <c r="H62" s="172">
        <f>'将来負担比率（分子）の構造'!K$45</f>
        <v>513</v>
      </c>
      <c r="I62" s="172"/>
      <c r="J62" s="172"/>
      <c r="K62" s="172">
        <f>'将来負担比率（分子）の構造'!L$45</f>
        <v>512</v>
      </c>
      <c r="L62" s="172"/>
      <c r="M62" s="172"/>
      <c r="N62" s="172">
        <f>'将来負担比率（分子）の構造'!M$45</f>
        <v>509</v>
      </c>
      <c r="O62" s="172"/>
      <c r="P62" s="172"/>
    </row>
    <row r="63" spans="1:16" x14ac:dyDescent="0.15">
      <c r="A63" s="172" t="s">
        <v>34</v>
      </c>
      <c r="B63" s="172">
        <f>'将来負担比率（分子）の構造'!I$44</f>
        <v>102</v>
      </c>
      <c r="C63" s="172"/>
      <c r="D63" s="172"/>
      <c r="E63" s="172">
        <f>'将来負担比率（分子）の構造'!J$44</f>
        <v>101</v>
      </c>
      <c r="F63" s="172"/>
      <c r="G63" s="172"/>
      <c r="H63" s="172">
        <f>'将来負担比率（分子）の構造'!K$44</f>
        <v>97</v>
      </c>
      <c r="I63" s="172"/>
      <c r="J63" s="172"/>
      <c r="K63" s="172">
        <f>'将来負担比率（分子）の構造'!L$44</f>
        <v>93</v>
      </c>
      <c r="L63" s="172"/>
      <c r="M63" s="172"/>
      <c r="N63" s="172">
        <f>'将来負担比率（分子）の構造'!M$44</f>
        <v>90</v>
      </c>
      <c r="O63" s="172"/>
      <c r="P63" s="172"/>
    </row>
    <row r="64" spans="1:16" x14ac:dyDescent="0.15">
      <c r="A64" s="172" t="s">
        <v>33</v>
      </c>
      <c r="B64" s="172">
        <f>'将来負担比率（分子）の構造'!I$43</f>
        <v>148</v>
      </c>
      <c r="C64" s="172"/>
      <c r="D64" s="172"/>
      <c r="E64" s="172">
        <f>'将来負担比率（分子）の構造'!J$43</f>
        <v>125</v>
      </c>
      <c r="F64" s="172"/>
      <c r="G64" s="172"/>
      <c r="H64" s="172">
        <f>'将来負担比率（分子）の構造'!K$43</f>
        <v>104</v>
      </c>
      <c r="I64" s="172"/>
      <c r="J64" s="172"/>
      <c r="K64" s="172">
        <f>'将来負担比率（分子）の構造'!L$43</f>
        <v>88</v>
      </c>
      <c r="L64" s="172"/>
      <c r="M64" s="172"/>
      <c r="N64" s="172">
        <f>'将来負担比率（分子）の構造'!M$43</f>
        <v>89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3129</v>
      </c>
      <c r="C66" s="172"/>
      <c r="D66" s="172"/>
      <c r="E66" s="172">
        <f>'将来負担比率（分子）の構造'!J$41</f>
        <v>3325</v>
      </c>
      <c r="F66" s="172"/>
      <c r="G66" s="172"/>
      <c r="H66" s="172">
        <f>'将来負担比率（分子）の構造'!K$41</f>
        <v>3865</v>
      </c>
      <c r="I66" s="172"/>
      <c r="J66" s="172"/>
      <c r="K66" s="172">
        <f>'将来負担比率（分子）の構造'!L$41</f>
        <v>4358</v>
      </c>
      <c r="L66" s="172"/>
      <c r="M66" s="172"/>
      <c r="N66" s="172">
        <f>'将来負担比率（分子）の構造'!M$41</f>
        <v>4740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5</v>
      </c>
      <c r="J67" s="172" t="e">
        <f>NA()</f>
        <v>#N/A</v>
      </c>
      <c r="K67" s="172" t="e">
        <f>NA()</f>
        <v>#N/A</v>
      </c>
      <c r="L67" s="172">
        <f>IF(ISNUMBER('将来負担比率（分子）の構造'!L$53), IF('将来負担比率（分子）の構造'!L$53 &lt; 0, 0, '将来負担比率（分子）の構造'!L$53), NA())</f>
        <v>170</v>
      </c>
      <c r="M67" s="172" t="e">
        <f>NA()</f>
        <v>#N/A</v>
      </c>
      <c r="N67" s="172" t="e">
        <f>NA()</f>
        <v>#N/A</v>
      </c>
      <c r="O67" s="172">
        <f>IF(ISNUMBER('将来負担比率（分子）の構造'!M$53), IF('将来負担比率（分子）の構造'!M$53 &lt; 0, 0, '将来負担比率（分子）の構造'!M$53), NA())</f>
        <v>239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502</v>
      </c>
      <c r="C72" s="176">
        <f>基金残高に係る経年分析!G55</f>
        <v>502</v>
      </c>
      <c r="D72" s="176">
        <f>基金残高に係る経年分析!H55</f>
        <v>502</v>
      </c>
    </row>
    <row r="73" spans="1:16" x14ac:dyDescent="0.15">
      <c r="A73" s="175" t="s">
        <v>78</v>
      </c>
      <c r="B73" s="176">
        <f>基金残高に係る経年分析!F56</f>
        <v>334</v>
      </c>
      <c r="C73" s="176">
        <f>基金残高に係る経年分析!G56</f>
        <v>350</v>
      </c>
      <c r="D73" s="176">
        <f>基金残高に係る経年分析!H56</f>
        <v>464</v>
      </c>
    </row>
    <row r="74" spans="1:16" x14ac:dyDescent="0.15">
      <c r="A74" s="175" t="s">
        <v>79</v>
      </c>
      <c r="B74" s="176">
        <f>基金残高に係る経年分析!F57</f>
        <v>612</v>
      </c>
      <c r="C74" s="176">
        <f>基金残高に係る経年分析!G57</f>
        <v>601</v>
      </c>
      <c r="D74" s="176">
        <f>基金残高に係る経年分析!H57</f>
        <v>621</v>
      </c>
    </row>
  </sheetData>
  <sheetProtection algorithmName="SHA-512" hashValue="GKyILauxtPpfM05NglTBCYEpenhV7h8S+FpmDUUuIafH7vK+qI/rb2+ctiQ5P+lWb9ZN4i/5kri1rBG7ohnLbg==" saltValue="H3kPmvyAmJz2pghAZUxF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215</v>
      </c>
      <c r="DI1" s="747"/>
      <c r="DJ1" s="747"/>
      <c r="DK1" s="747"/>
      <c r="DL1" s="747"/>
      <c r="DM1" s="747"/>
      <c r="DN1" s="748"/>
      <c r="DO1" s="212"/>
      <c r="DP1" s="746" t="s">
        <v>216</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218</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219</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220</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221</v>
      </c>
      <c r="S4" s="689"/>
      <c r="T4" s="689"/>
      <c r="U4" s="689"/>
      <c r="V4" s="689"/>
      <c r="W4" s="689"/>
      <c r="X4" s="689"/>
      <c r="Y4" s="690"/>
      <c r="Z4" s="688" t="s">
        <v>222</v>
      </c>
      <c r="AA4" s="689"/>
      <c r="AB4" s="689"/>
      <c r="AC4" s="690"/>
      <c r="AD4" s="688" t="s">
        <v>223</v>
      </c>
      <c r="AE4" s="689"/>
      <c r="AF4" s="689"/>
      <c r="AG4" s="689"/>
      <c r="AH4" s="689"/>
      <c r="AI4" s="689"/>
      <c r="AJ4" s="689"/>
      <c r="AK4" s="690"/>
      <c r="AL4" s="688" t="s">
        <v>222</v>
      </c>
      <c r="AM4" s="689"/>
      <c r="AN4" s="689"/>
      <c r="AO4" s="690"/>
      <c r="AP4" s="749" t="s">
        <v>224</v>
      </c>
      <c r="AQ4" s="749"/>
      <c r="AR4" s="749"/>
      <c r="AS4" s="749"/>
      <c r="AT4" s="749"/>
      <c r="AU4" s="749"/>
      <c r="AV4" s="749"/>
      <c r="AW4" s="749"/>
      <c r="AX4" s="749"/>
      <c r="AY4" s="749"/>
      <c r="AZ4" s="749"/>
      <c r="BA4" s="749"/>
      <c r="BB4" s="749"/>
      <c r="BC4" s="749"/>
      <c r="BD4" s="749"/>
      <c r="BE4" s="749"/>
      <c r="BF4" s="749"/>
      <c r="BG4" s="749" t="s">
        <v>225</v>
      </c>
      <c r="BH4" s="749"/>
      <c r="BI4" s="749"/>
      <c r="BJ4" s="749"/>
      <c r="BK4" s="749"/>
      <c r="BL4" s="749"/>
      <c r="BM4" s="749"/>
      <c r="BN4" s="749"/>
      <c r="BO4" s="749" t="s">
        <v>222</v>
      </c>
      <c r="BP4" s="749"/>
      <c r="BQ4" s="749"/>
      <c r="BR4" s="749"/>
      <c r="BS4" s="749" t="s">
        <v>226</v>
      </c>
      <c r="BT4" s="749"/>
      <c r="BU4" s="749"/>
      <c r="BV4" s="749"/>
      <c r="BW4" s="749"/>
      <c r="BX4" s="749"/>
      <c r="BY4" s="749"/>
      <c r="BZ4" s="749"/>
      <c r="CA4" s="749"/>
      <c r="CB4" s="749"/>
      <c r="CD4" s="731" t="s">
        <v>227</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228</v>
      </c>
      <c r="C5" s="698"/>
      <c r="D5" s="698"/>
      <c r="E5" s="698"/>
      <c r="F5" s="698"/>
      <c r="G5" s="698"/>
      <c r="H5" s="698"/>
      <c r="I5" s="698"/>
      <c r="J5" s="698"/>
      <c r="K5" s="698"/>
      <c r="L5" s="698"/>
      <c r="M5" s="698"/>
      <c r="N5" s="698"/>
      <c r="O5" s="698"/>
      <c r="P5" s="698"/>
      <c r="Q5" s="699"/>
      <c r="R5" s="682">
        <v>213894</v>
      </c>
      <c r="S5" s="683"/>
      <c r="T5" s="683"/>
      <c r="U5" s="683"/>
      <c r="V5" s="683"/>
      <c r="W5" s="683"/>
      <c r="X5" s="683"/>
      <c r="Y5" s="726"/>
      <c r="Z5" s="744">
        <v>5.9</v>
      </c>
      <c r="AA5" s="744"/>
      <c r="AB5" s="744"/>
      <c r="AC5" s="744"/>
      <c r="AD5" s="745">
        <v>213894</v>
      </c>
      <c r="AE5" s="745"/>
      <c r="AF5" s="745"/>
      <c r="AG5" s="745"/>
      <c r="AH5" s="745"/>
      <c r="AI5" s="745"/>
      <c r="AJ5" s="745"/>
      <c r="AK5" s="745"/>
      <c r="AL5" s="727">
        <v>13.1</v>
      </c>
      <c r="AM5" s="702"/>
      <c r="AN5" s="702"/>
      <c r="AO5" s="728"/>
      <c r="AP5" s="697" t="s">
        <v>229</v>
      </c>
      <c r="AQ5" s="698"/>
      <c r="AR5" s="698"/>
      <c r="AS5" s="698"/>
      <c r="AT5" s="698"/>
      <c r="AU5" s="698"/>
      <c r="AV5" s="698"/>
      <c r="AW5" s="698"/>
      <c r="AX5" s="698"/>
      <c r="AY5" s="698"/>
      <c r="AZ5" s="698"/>
      <c r="BA5" s="698"/>
      <c r="BB5" s="698"/>
      <c r="BC5" s="698"/>
      <c r="BD5" s="698"/>
      <c r="BE5" s="698"/>
      <c r="BF5" s="699"/>
      <c r="BG5" s="629">
        <v>212048</v>
      </c>
      <c r="BH5" s="630"/>
      <c r="BI5" s="630"/>
      <c r="BJ5" s="630"/>
      <c r="BK5" s="630"/>
      <c r="BL5" s="630"/>
      <c r="BM5" s="630"/>
      <c r="BN5" s="631"/>
      <c r="BO5" s="656">
        <v>99.1</v>
      </c>
      <c r="BP5" s="656"/>
      <c r="BQ5" s="656"/>
      <c r="BR5" s="656"/>
      <c r="BS5" s="657" t="s">
        <v>130</v>
      </c>
      <c r="BT5" s="657"/>
      <c r="BU5" s="657"/>
      <c r="BV5" s="657"/>
      <c r="BW5" s="657"/>
      <c r="BX5" s="657"/>
      <c r="BY5" s="657"/>
      <c r="BZ5" s="657"/>
      <c r="CA5" s="657"/>
      <c r="CB5" s="715"/>
      <c r="CD5" s="731" t="s">
        <v>224</v>
      </c>
      <c r="CE5" s="732"/>
      <c r="CF5" s="732"/>
      <c r="CG5" s="732"/>
      <c r="CH5" s="732"/>
      <c r="CI5" s="732"/>
      <c r="CJ5" s="732"/>
      <c r="CK5" s="732"/>
      <c r="CL5" s="732"/>
      <c r="CM5" s="732"/>
      <c r="CN5" s="732"/>
      <c r="CO5" s="732"/>
      <c r="CP5" s="732"/>
      <c r="CQ5" s="733"/>
      <c r="CR5" s="731" t="s">
        <v>231</v>
      </c>
      <c r="CS5" s="732"/>
      <c r="CT5" s="732"/>
      <c r="CU5" s="732"/>
      <c r="CV5" s="732"/>
      <c r="CW5" s="732"/>
      <c r="CX5" s="732"/>
      <c r="CY5" s="733"/>
      <c r="CZ5" s="731" t="s">
        <v>222</v>
      </c>
      <c r="DA5" s="732"/>
      <c r="DB5" s="732"/>
      <c r="DC5" s="733"/>
      <c r="DD5" s="731" t="s">
        <v>232</v>
      </c>
      <c r="DE5" s="732"/>
      <c r="DF5" s="732"/>
      <c r="DG5" s="732"/>
      <c r="DH5" s="732"/>
      <c r="DI5" s="732"/>
      <c r="DJ5" s="732"/>
      <c r="DK5" s="732"/>
      <c r="DL5" s="732"/>
      <c r="DM5" s="732"/>
      <c r="DN5" s="732"/>
      <c r="DO5" s="732"/>
      <c r="DP5" s="733"/>
      <c r="DQ5" s="731" t="s">
        <v>233</v>
      </c>
      <c r="DR5" s="732"/>
      <c r="DS5" s="732"/>
      <c r="DT5" s="732"/>
      <c r="DU5" s="732"/>
      <c r="DV5" s="732"/>
      <c r="DW5" s="732"/>
      <c r="DX5" s="732"/>
      <c r="DY5" s="732"/>
      <c r="DZ5" s="732"/>
      <c r="EA5" s="732"/>
      <c r="EB5" s="732"/>
      <c r="EC5" s="733"/>
    </row>
    <row r="6" spans="2:143" ht="11.25" customHeight="1" x14ac:dyDescent="0.15">
      <c r="B6" s="626" t="s">
        <v>234</v>
      </c>
      <c r="C6" s="627"/>
      <c r="D6" s="627"/>
      <c r="E6" s="627"/>
      <c r="F6" s="627"/>
      <c r="G6" s="627"/>
      <c r="H6" s="627"/>
      <c r="I6" s="627"/>
      <c r="J6" s="627"/>
      <c r="K6" s="627"/>
      <c r="L6" s="627"/>
      <c r="M6" s="627"/>
      <c r="N6" s="627"/>
      <c r="O6" s="627"/>
      <c r="P6" s="627"/>
      <c r="Q6" s="628"/>
      <c r="R6" s="629">
        <v>10401</v>
      </c>
      <c r="S6" s="630"/>
      <c r="T6" s="630"/>
      <c r="U6" s="630"/>
      <c r="V6" s="630"/>
      <c r="W6" s="630"/>
      <c r="X6" s="630"/>
      <c r="Y6" s="631"/>
      <c r="Z6" s="656">
        <v>0.3</v>
      </c>
      <c r="AA6" s="656"/>
      <c r="AB6" s="656"/>
      <c r="AC6" s="656"/>
      <c r="AD6" s="657">
        <v>10401</v>
      </c>
      <c r="AE6" s="657"/>
      <c r="AF6" s="657"/>
      <c r="AG6" s="657"/>
      <c r="AH6" s="657"/>
      <c r="AI6" s="657"/>
      <c r="AJ6" s="657"/>
      <c r="AK6" s="657"/>
      <c r="AL6" s="632">
        <v>0.6</v>
      </c>
      <c r="AM6" s="633"/>
      <c r="AN6" s="633"/>
      <c r="AO6" s="658"/>
      <c r="AP6" s="626" t="s">
        <v>235</v>
      </c>
      <c r="AQ6" s="627"/>
      <c r="AR6" s="627"/>
      <c r="AS6" s="627"/>
      <c r="AT6" s="627"/>
      <c r="AU6" s="627"/>
      <c r="AV6" s="627"/>
      <c r="AW6" s="627"/>
      <c r="AX6" s="627"/>
      <c r="AY6" s="627"/>
      <c r="AZ6" s="627"/>
      <c r="BA6" s="627"/>
      <c r="BB6" s="627"/>
      <c r="BC6" s="627"/>
      <c r="BD6" s="627"/>
      <c r="BE6" s="627"/>
      <c r="BF6" s="628"/>
      <c r="BG6" s="629">
        <v>212048</v>
      </c>
      <c r="BH6" s="630"/>
      <c r="BI6" s="630"/>
      <c r="BJ6" s="630"/>
      <c r="BK6" s="630"/>
      <c r="BL6" s="630"/>
      <c r="BM6" s="630"/>
      <c r="BN6" s="631"/>
      <c r="BO6" s="656">
        <v>99.1</v>
      </c>
      <c r="BP6" s="656"/>
      <c r="BQ6" s="656"/>
      <c r="BR6" s="656"/>
      <c r="BS6" s="657" t="s">
        <v>130</v>
      </c>
      <c r="BT6" s="657"/>
      <c r="BU6" s="657"/>
      <c r="BV6" s="657"/>
      <c r="BW6" s="657"/>
      <c r="BX6" s="657"/>
      <c r="BY6" s="657"/>
      <c r="BZ6" s="657"/>
      <c r="CA6" s="657"/>
      <c r="CB6" s="715"/>
      <c r="CD6" s="685" t="s">
        <v>236</v>
      </c>
      <c r="CE6" s="686"/>
      <c r="CF6" s="686"/>
      <c r="CG6" s="686"/>
      <c r="CH6" s="686"/>
      <c r="CI6" s="686"/>
      <c r="CJ6" s="686"/>
      <c r="CK6" s="686"/>
      <c r="CL6" s="686"/>
      <c r="CM6" s="686"/>
      <c r="CN6" s="686"/>
      <c r="CO6" s="686"/>
      <c r="CP6" s="686"/>
      <c r="CQ6" s="687"/>
      <c r="CR6" s="629">
        <v>55532</v>
      </c>
      <c r="CS6" s="630"/>
      <c r="CT6" s="630"/>
      <c r="CU6" s="630"/>
      <c r="CV6" s="630"/>
      <c r="CW6" s="630"/>
      <c r="CX6" s="630"/>
      <c r="CY6" s="631"/>
      <c r="CZ6" s="727">
        <v>1.6</v>
      </c>
      <c r="DA6" s="702"/>
      <c r="DB6" s="702"/>
      <c r="DC6" s="730"/>
      <c r="DD6" s="635" t="s">
        <v>130</v>
      </c>
      <c r="DE6" s="630"/>
      <c r="DF6" s="630"/>
      <c r="DG6" s="630"/>
      <c r="DH6" s="630"/>
      <c r="DI6" s="630"/>
      <c r="DJ6" s="630"/>
      <c r="DK6" s="630"/>
      <c r="DL6" s="630"/>
      <c r="DM6" s="630"/>
      <c r="DN6" s="630"/>
      <c r="DO6" s="630"/>
      <c r="DP6" s="631"/>
      <c r="DQ6" s="635">
        <v>55532</v>
      </c>
      <c r="DR6" s="630"/>
      <c r="DS6" s="630"/>
      <c r="DT6" s="630"/>
      <c r="DU6" s="630"/>
      <c r="DV6" s="630"/>
      <c r="DW6" s="630"/>
      <c r="DX6" s="630"/>
      <c r="DY6" s="630"/>
      <c r="DZ6" s="630"/>
      <c r="EA6" s="630"/>
      <c r="EB6" s="630"/>
      <c r="EC6" s="673"/>
    </row>
    <row r="7" spans="2:143" ht="11.25" customHeight="1" x14ac:dyDescent="0.15">
      <c r="B7" s="626" t="s">
        <v>237</v>
      </c>
      <c r="C7" s="627"/>
      <c r="D7" s="627"/>
      <c r="E7" s="627"/>
      <c r="F7" s="627"/>
      <c r="G7" s="627"/>
      <c r="H7" s="627"/>
      <c r="I7" s="627"/>
      <c r="J7" s="627"/>
      <c r="K7" s="627"/>
      <c r="L7" s="627"/>
      <c r="M7" s="627"/>
      <c r="N7" s="627"/>
      <c r="O7" s="627"/>
      <c r="P7" s="627"/>
      <c r="Q7" s="628"/>
      <c r="R7" s="629">
        <v>282</v>
      </c>
      <c r="S7" s="630"/>
      <c r="T7" s="630"/>
      <c r="U7" s="630"/>
      <c r="V7" s="630"/>
      <c r="W7" s="630"/>
      <c r="X7" s="630"/>
      <c r="Y7" s="631"/>
      <c r="Z7" s="656">
        <v>0</v>
      </c>
      <c r="AA7" s="656"/>
      <c r="AB7" s="656"/>
      <c r="AC7" s="656"/>
      <c r="AD7" s="657">
        <v>282</v>
      </c>
      <c r="AE7" s="657"/>
      <c r="AF7" s="657"/>
      <c r="AG7" s="657"/>
      <c r="AH7" s="657"/>
      <c r="AI7" s="657"/>
      <c r="AJ7" s="657"/>
      <c r="AK7" s="657"/>
      <c r="AL7" s="632">
        <v>0</v>
      </c>
      <c r="AM7" s="633"/>
      <c r="AN7" s="633"/>
      <c r="AO7" s="658"/>
      <c r="AP7" s="626" t="s">
        <v>238</v>
      </c>
      <c r="AQ7" s="627"/>
      <c r="AR7" s="627"/>
      <c r="AS7" s="627"/>
      <c r="AT7" s="627"/>
      <c r="AU7" s="627"/>
      <c r="AV7" s="627"/>
      <c r="AW7" s="627"/>
      <c r="AX7" s="627"/>
      <c r="AY7" s="627"/>
      <c r="AZ7" s="627"/>
      <c r="BA7" s="627"/>
      <c r="BB7" s="627"/>
      <c r="BC7" s="627"/>
      <c r="BD7" s="627"/>
      <c r="BE7" s="627"/>
      <c r="BF7" s="628"/>
      <c r="BG7" s="629">
        <v>100618</v>
      </c>
      <c r="BH7" s="630"/>
      <c r="BI7" s="630"/>
      <c r="BJ7" s="630"/>
      <c r="BK7" s="630"/>
      <c r="BL7" s="630"/>
      <c r="BM7" s="630"/>
      <c r="BN7" s="631"/>
      <c r="BO7" s="656">
        <v>47</v>
      </c>
      <c r="BP7" s="656"/>
      <c r="BQ7" s="656"/>
      <c r="BR7" s="656"/>
      <c r="BS7" s="657" t="s">
        <v>130</v>
      </c>
      <c r="BT7" s="657"/>
      <c r="BU7" s="657"/>
      <c r="BV7" s="657"/>
      <c r="BW7" s="657"/>
      <c r="BX7" s="657"/>
      <c r="BY7" s="657"/>
      <c r="BZ7" s="657"/>
      <c r="CA7" s="657"/>
      <c r="CB7" s="715"/>
      <c r="CD7" s="663" t="s">
        <v>239</v>
      </c>
      <c r="CE7" s="664"/>
      <c r="CF7" s="664"/>
      <c r="CG7" s="664"/>
      <c r="CH7" s="664"/>
      <c r="CI7" s="664"/>
      <c r="CJ7" s="664"/>
      <c r="CK7" s="664"/>
      <c r="CL7" s="664"/>
      <c r="CM7" s="664"/>
      <c r="CN7" s="664"/>
      <c r="CO7" s="664"/>
      <c r="CP7" s="664"/>
      <c r="CQ7" s="665"/>
      <c r="CR7" s="629">
        <v>1079755</v>
      </c>
      <c r="CS7" s="630"/>
      <c r="CT7" s="630"/>
      <c r="CU7" s="630"/>
      <c r="CV7" s="630"/>
      <c r="CW7" s="630"/>
      <c r="CX7" s="630"/>
      <c r="CY7" s="631"/>
      <c r="CZ7" s="656">
        <v>30.7</v>
      </c>
      <c r="DA7" s="656"/>
      <c r="DB7" s="656"/>
      <c r="DC7" s="656"/>
      <c r="DD7" s="635">
        <v>99109</v>
      </c>
      <c r="DE7" s="630"/>
      <c r="DF7" s="630"/>
      <c r="DG7" s="630"/>
      <c r="DH7" s="630"/>
      <c r="DI7" s="630"/>
      <c r="DJ7" s="630"/>
      <c r="DK7" s="630"/>
      <c r="DL7" s="630"/>
      <c r="DM7" s="630"/>
      <c r="DN7" s="630"/>
      <c r="DO7" s="630"/>
      <c r="DP7" s="631"/>
      <c r="DQ7" s="635">
        <v>944438</v>
      </c>
      <c r="DR7" s="630"/>
      <c r="DS7" s="630"/>
      <c r="DT7" s="630"/>
      <c r="DU7" s="630"/>
      <c r="DV7" s="630"/>
      <c r="DW7" s="630"/>
      <c r="DX7" s="630"/>
      <c r="DY7" s="630"/>
      <c r="DZ7" s="630"/>
      <c r="EA7" s="630"/>
      <c r="EB7" s="630"/>
      <c r="EC7" s="673"/>
    </row>
    <row r="8" spans="2:143" ht="11.25" customHeight="1" x14ac:dyDescent="0.15">
      <c r="B8" s="626" t="s">
        <v>240</v>
      </c>
      <c r="C8" s="627"/>
      <c r="D8" s="627"/>
      <c r="E8" s="627"/>
      <c r="F8" s="627"/>
      <c r="G8" s="627"/>
      <c r="H8" s="627"/>
      <c r="I8" s="627"/>
      <c r="J8" s="627"/>
      <c r="K8" s="627"/>
      <c r="L8" s="627"/>
      <c r="M8" s="627"/>
      <c r="N8" s="627"/>
      <c r="O8" s="627"/>
      <c r="P8" s="627"/>
      <c r="Q8" s="628"/>
      <c r="R8" s="629">
        <v>2265</v>
      </c>
      <c r="S8" s="630"/>
      <c r="T8" s="630"/>
      <c r="U8" s="630"/>
      <c r="V8" s="630"/>
      <c r="W8" s="630"/>
      <c r="X8" s="630"/>
      <c r="Y8" s="631"/>
      <c r="Z8" s="656">
        <v>0.1</v>
      </c>
      <c r="AA8" s="656"/>
      <c r="AB8" s="656"/>
      <c r="AC8" s="656"/>
      <c r="AD8" s="657">
        <v>2265</v>
      </c>
      <c r="AE8" s="657"/>
      <c r="AF8" s="657"/>
      <c r="AG8" s="657"/>
      <c r="AH8" s="657"/>
      <c r="AI8" s="657"/>
      <c r="AJ8" s="657"/>
      <c r="AK8" s="657"/>
      <c r="AL8" s="632">
        <v>0.1</v>
      </c>
      <c r="AM8" s="633"/>
      <c r="AN8" s="633"/>
      <c r="AO8" s="658"/>
      <c r="AP8" s="626" t="s">
        <v>241</v>
      </c>
      <c r="AQ8" s="627"/>
      <c r="AR8" s="627"/>
      <c r="AS8" s="627"/>
      <c r="AT8" s="627"/>
      <c r="AU8" s="627"/>
      <c r="AV8" s="627"/>
      <c r="AW8" s="627"/>
      <c r="AX8" s="627"/>
      <c r="AY8" s="627"/>
      <c r="AZ8" s="627"/>
      <c r="BA8" s="627"/>
      <c r="BB8" s="627"/>
      <c r="BC8" s="627"/>
      <c r="BD8" s="627"/>
      <c r="BE8" s="627"/>
      <c r="BF8" s="628"/>
      <c r="BG8" s="629">
        <v>4866</v>
      </c>
      <c r="BH8" s="630"/>
      <c r="BI8" s="630"/>
      <c r="BJ8" s="630"/>
      <c r="BK8" s="630"/>
      <c r="BL8" s="630"/>
      <c r="BM8" s="630"/>
      <c r="BN8" s="631"/>
      <c r="BO8" s="656">
        <v>2.2999999999999998</v>
      </c>
      <c r="BP8" s="656"/>
      <c r="BQ8" s="656"/>
      <c r="BR8" s="656"/>
      <c r="BS8" s="657" t="s">
        <v>130</v>
      </c>
      <c r="BT8" s="657"/>
      <c r="BU8" s="657"/>
      <c r="BV8" s="657"/>
      <c r="BW8" s="657"/>
      <c r="BX8" s="657"/>
      <c r="BY8" s="657"/>
      <c r="BZ8" s="657"/>
      <c r="CA8" s="657"/>
      <c r="CB8" s="715"/>
      <c r="CD8" s="663" t="s">
        <v>242</v>
      </c>
      <c r="CE8" s="664"/>
      <c r="CF8" s="664"/>
      <c r="CG8" s="664"/>
      <c r="CH8" s="664"/>
      <c r="CI8" s="664"/>
      <c r="CJ8" s="664"/>
      <c r="CK8" s="664"/>
      <c r="CL8" s="664"/>
      <c r="CM8" s="664"/>
      <c r="CN8" s="664"/>
      <c r="CO8" s="664"/>
      <c r="CP8" s="664"/>
      <c r="CQ8" s="665"/>
      <c r="CR8" s="629">
        <v>742941</v>
      </c>
      <c r="CS8" s="630"/>
      <c r="CT8" s="630"/>
      <c r="CU8" s="630"/>
      <c r="CV8" s="630"/>
      <c r="CW8" s="630"/>
      <c r="CX8" s="630"/>
      <c r="CY8" s="631"/>
      <c r="CZ8" s="656">
        <v>21.1</v>
      </c>
      <c r="DA8" s="656"/>
      <c r="DB8" s="656"/>
      <c r="DC8" s="656"/>
      <c r="DD8" s="635">
        <v>7599</v>
      </c>
      <c r="DE8" s="630"/>
      <c r="DF8" s="630"/>
      <c r="DG8" s="630"/>
      <c r="DH8" s="630"/>
      <c r="DI8" s="630"/>
      <c r="DJ8" s="630"/>
      <c r="DK8" s="630"/>
      <c r="DL8" s="630"/>
      <c r="DM8" s="630"/>
      <c r="DN8" s="630"/>
      <c r="DO8" s="630"/>
      <c r="DP8" s="631"/>
      <c r="DQ8" s="635">
        <v>471957</v>
      </c>
      <c r="DR8" s="630"/>
      <c r="DS8" s="630"/>
      <c r="DT8" s="630"/>
      <c r="DU8" s="630"/>
      <c r="DV8" s="630"/>
      <c r="DW8" s="630"/>
      <c r="DX8" s="630"/>
      <c r="DY8" s="630"/>
      <c r="DZ8" s="630"/>
      <c r="EA8" s="630"/>
      <c r="EB8" s="630"/>
      <c r="EC8" s="673"/>
    </row>
    <row r="9" spans="2:143" ht="11.25" customHeight="1" x14ac:dyDescent="0.15">
      <c r="B9" s="626" t="s">
        <v>243</v>
      </c>
      <c r="C9" s="627"/>
      <c r="D9" s="627"/>
      <c r="E9" s="627"/>
      <c r="F9" s="627"/>
      <c r="G9" s="627"/>
      <c r="H9" s="627"/>
      <c r="I9" s="627"/>
      <c r="J9" s="627"/>
      <c r="K9" s="627"/>
      <c r="L9" s="627"/>
      <c r="M9" s="627"/>
      <c r="N9" s="627"/>
      <c r="O9" s="627"/>
      <c r="P9" s="627"/>
      <c r="Q9" s="628"/>
      <c r="R9" s="629">
        <v>2525</v>
      </c>
      <c r="S9" s="630"/>
      <c r="T9" s="630"/>
      <c r="U9" s="630"/>
      <c r="V9" s="630"/>
      <c r="W9" s="630"/>
      <c r="X9" s="630"/>
      <c r="Y9" s="631"/>
      <c r="Z9" s="656">
        <v>0.1</v>
      </c>
      <c r="AA9" s="656"/>
      <c r="AB9" s="656"/>
      <c r="AC9" s="656"/>
      <c r="AD9" s="657">
        <v>2525</v>
      </c>
      <c r="AE9" s="657"/>
      <c r="AF9" s="657"/>
      <c r="AG9" s="657"/>
      <c r="AH9" s="657"/>
      <c r="AI9" s="657"/>
      <c r="AJ9" s="657"/>
      <c r="AK9" s="657"/>
      <c r="AL9" s="632">
        <v>0.2</v>
      </c>
      <c r="AM9" s="633"/>
      <c r="AN9" s="633"/>
      <c r="AO9" s="658"/>
      <c r="AP9" s="626" t="s">
        <v>244</v>
      </c>
      <c r="AQ9" s="627"/>
      <c r="AR9" s="627"/>
      <c r="AS9" s="627"/>
      <c r="AT9" s="627"/>
      <c r="AU9" s="627"/>
      <c r="AV9" s="627"/>
      <c r="AW9" s="627"/>
      <c r="AX9" s="627"/>
      <c r="AY9" s="627"/>
      <c r="AZ9" s="627"/>
      <c r="BA9" s="627"/>
      <c r="BB9" s="627"/>
      <c r="BC9" s="627"/>
      <c r="BD9" s="627"/>
      <c r="BE9" s="627"/>
      <c r="BF9" s="628"/>
      <c r="BG9" s="629">
        <v>90405</v>
      </c>
      <c r="BH9" s="630"/>
      <c r="BI9" s="630"/>
      <c r="BJ9" s="630"/>
      <c r="BK9" s="630"/>
      <c r="BL9" s="630"/>
      <c r="BM9" s="630"/>
      <c r="BN9" s="631"/>
      <c r="BO9" s="656">
        <v>42.3</v>
      </c>
      <c r="BP9" s="656"/>
      <c r="BQ9" s="656"/>
      <c r="BR9" s="656"/>
      <c r="BS9" s="657" t="s">
        <v>130</v>
      </c>
      <c r="BT9" s="657"/>
      <c r="BU9" s="657"/>
      <c r="BV9" s="657"/>
      <c r="BW9" s="657"/>
      <c r="BX9" s="657"/>
      <c r="BY9" s="657"/>
      <c r="BZ9" s="657"/>
      <c r="CA9" s="657"/>
      <c r="CB9" s="715"/>
      <c r="CD9" s="663" t="s">
        <v>245</v>
      </c>
      <c r="CE9" s="664"/>
      <c r="CF9" s="664"/>
      <c r="CG9" s="664"/>
      <c r="CH9" s="664"/>
      <c r="CI9" s="664"/>
      <c r="CJ9" s="664"/>
      <c r="CK9" s="664"/>
      <c r="CL9" s="664"/>
      <c r="CM9" s="664"/>
      <c r="CN9" s="664"/>
      <c r="CO9" s="664"/>
      <c r="CP9" s="664"/>
      <c r="CQ9" s="665"/>
      <c r="CR9" s="629">
        <v>404771</v>
      </c>
      <c r="CS9" s="630"/>
      <c r="CT9" s="630"/>
      <c r="CU9" s="630"/>
      <c r="CV9" s="630"/>
      <c r="CW9" s="630"/>
      <c r="CX9" s="630"/>
      <c r="CY9" s="631"/>
      <c r="CZ9" s="656">
        <v>11.5</v>
      </c>
      <c r="DA9" s="656"/>
      <c r="DB9" s="656"/>
      <c r="DC9" s="656"/>
      <c r="DD9" s="635">
        <v>209366</v>
      </c>
      <c r="DE9" s="630"/>
      <c r="DF9" s="630"/>
      <c r="DG9" s="630"/>
      <c r="DH9" s="630"/>
      <c r="DI9" s="630"/>
      <c r="DJ9" s="630"/>
      <c r="DK9" s="630"/>
      <c r="DL9" s="630"/>
      <c r="DM9" s="630"/>
      <c r="DN9" s="630"/>
      <c r="DO9" s="630"/>
      <c r="DP9" s="631"/>
      <c r="DQ9" s="635">
        <v>147626</v>
      </c>
      <c r="DR9" s="630"/>
      <c r="DS9" s="630"/>
      <c r="DT9" s="630"/>
      <c r="DU9" s="630"/>
      <c r="DV9" s="630"/>
      <c r="DW9" s="630"/>
      <c r="DX9" s="630"/>
      <c r="DY9" s="630"/>
      <c r="DZ9" s="630"/>
      <c r="EA9" s="630"/>
      <c r="EB9" s="630"/>
      <c r="EC9" s="673"/>
    </row>
    <row r="10" spans="2:143" ht="11.25" customHeight="1" x14ac:dyDescent="0.15">
      <c r="B10" s="626" t="s">
        <v>246</v>
      </c>
      <c r="C10" s="627"/>
      <c r="D10" s="627"/>
      <c r="E10" s="627"/>
      <c r="F10" s="627"/>
      <c r="G10" s="627"/>
      <c r="H10" s="627"/>
      <c r="I10" s="627"/>
      <c r="J10" s="627"/>
      <c r="K10" s="627"/>
      <c r="L10" s="627"/>
      <c r="M10" s="627"/>
      <c r="N10" s="627"/>
      <c r="O10" s="627"/>
      <c r="P10" s="627"/>
      <c r="Q10" s="628"/>
      <c r="R10" s="629" t="s">
        <v>130</v>
      </c>
      <c r="S10" s="630"/>
      <c r="T10" s="630"/>
      <c r="U10" s="630"/>
      <c r="V10" s="630"/>
      <c r="W10" s="630"/>
      <c r="X10" s="630"/>
      <c r="Y10" s="631"/>
      <c r="Z10" s="656" t="s">
        <v>130</v>
      </c>
      <c r="AA10" s="656"/>
      <c r="AB10" s="656"/>
      <c r="AC10" s="656"/>
      <c r="AD10" s="657" t="s">
        <v>130</v>
      </c>
      <c r="AE10" s="657"/>
      <c r="AF10" s="657"/>
      <c r="AG10" s="657"/>
      <c r="AH10" s="657"/>
      <c r="AI10" s="657"/>
      <c r="AJ10" s="657"/>
      <c r="AK10" s="657"/>
      <c r="AL10" s="632" t="s">
        <v>130</v>
      </c>
      <c r="AM10" s="633"/>
      <c r="AN10" s="633"/>
      <c r="AO10" s="658"/>
      <c r="AP10" s="626" t="s">
        <v>247</v>
      </c>
      <c r="AQ10" s="627"/>
      <c r="AR10" s="627"/>
      <c r="AS10" s="627"/>
      <c r="AT10" s="627"/>
      <c r="AU10" s="627"/>
      <c r="AV10" s="627"/>
      <c r="AW10" s="627"/>
      <c r="AX10" s="627"/>
      <c r="AY10" s="627"/>
      <c r="AZ10" s="627"/>
      <c r="BA10" s="627"/>
      <c r="BB10" s="627"/>
      <c r="BC10" s="627"/>
      <c r="BD10" s="627"/>
      <c r="BE10" s="627"/>
      <c r="BF10" s="628"/>
      <c r="BG10" s="629">
        <v>3621</v>
      </c>
      <c r="BH10" s="630"/>
      <c r="BI10" s="630"/>
      <c r="BJ10" s="630"/>
      <c r="BK10" s="630"/>
      <c r="BL10" s="630"/>
      <c r="BM10" s="630"/>
      <c r="BN10" s="631"/>
      <c r="BO10" s="656">
        <v>1.7</v>
      </c>
      <c r="BP10" s="656"/>
      <c r="BQ10" s="656"/>
      <c r="BR10" s="656"/>
      <c r="BS10" s="657" t="s">
        <v>130</v>
      </c>
      <c r="BT10" s="657"/>
      <c r="BU10" s="657"/>
      <c r="BV10" s="657"/>
      <c r="BW10" s="657"/>
      <c r="BX10" s="657"/>
      <c r="BY10" s="657"/>
      <c r="BZ10" s="657"/>
      <c r="CA10" s="657"/>
      <c r="CB10" s="715"/>
      <c r="CD10" s="663" t="s">
        <v>248</v>
      </c>
      <c r="CE10" s="664"/>
      <c r="CF10" s="664"/>
      <c r="CG10" s="664"/>
      <c r="CH10" s="664"/>
      <c r="CI10" s="664"/>
      <c r="CJ10" s="664"/>
      <c r="CK10" s="664"/>
      <c r="CL10" s="664"/>
      <c r="CM10" s="664"/>
      <c r="CN10" s="664"/>
      <c r="CO10" s="664"/>
      <c r="CP10" s="664"/>
      <c r="CQ10" s="665"/>
      <c r="CR10" s="629">
        <v>35</v>
      </c>
      <c r="CS10" s="630"/>
      <c r="CT10" s="630"/>
      <c r="CU10" s="630"/>
      <c r="CV10" s="630"/>
      <c r="CW10" s="630"/>
      <c r="CX10" s="630"/>
      <c r="CY10" s="631"/>
      <c r="CZ10" s="656">
        <v>0</v>
      </c>
      <c r="DA10" s="656"/>
      <c r="DB10" s="656"/>
      <c r="DC10" s="656"/>
      <c r="DD10" s="635" t="s">
        <v>130</v>
      </c>
      <c r="DE10" s="630"/>
      <c r="DF10" s="630"/>
      <c r="DG10" s="630"/>
      <c r="DH10" s="630"/>
      <c r="DI10" s="630"/>
      <c r="DJ10" s="630"/>
      <c r="DK10" s="630"/>
      <c r="DL10" s="630"/>
      <c r="DM10" s="630"/>
      <c r="DN10" s="630"/>
      <c r="DO10" s="630"/>
      <c r="DP10" s="631"/>
      <c r="DQ10" s="635">
        <v>35</v>
      </c>
      <c r="DR10" s="630"/>
      <c r="DS10" s="630"/>
      <c r="DT10" s="630"/>
      <c r="DU10" s="630"/>
      <c r="DV10" s="630"/>
      <c r="DW10" s="630"/>
      <c r="DX10" s="630"/>
      <c r="DY10" s="630"/>
      <c r="DZ10" s="630"/>
      <c r="EA10" s="630"/>
      <c r="EB10" s="630"/>
      <c r="EC10" s="673"/>
    </row>
    <row r="11" spans="2:143" ht="11.25" customHeight="1" x14ac:dyDescent="0.15">
      <c r="B11" s="626" t="s">
        <v>249</v>
      </c>
      <c r="C11" s="627"/>
      <c r="D11" s="627"/>
      <c r="E11" s="627"/>
      <c r="F11" s="627"/>
      <c r="G11" s="627"/>
      <c r="H11" s="627"/>
      <c r="I11" s="627"/>
      <c r="J11" s="627"/>
      <c r="K11" s="627"/>
      <c r="L11" s="627"/>
      <c r="M11" s="627"/>
      <c r="N11" s="627"/>
      <c r="O11" s="627"/>
      <c r="P11" s="627"/>
      <c r="Q11" s="628"/>
      <c r="R11" s="629">
        <v>64775</v>
      </c>
      <c r="S11" s="630"/>
      <c r="T11" s="630"/>
      <c r="U11" s="630"/>
      <c r="V11" s="630"/>
      <c r="W11" s="630"/>
      <c r="X11" s="630"/>
      <c r="Y11" s="631"/>
      <c r="Z11" s="632">
        <v>1.8</v>
      </c>
      <c r="AA11" s="633"/>
      <c r="AB11" s="633"/>
      <c r="AC11" s="634"/>
      <c r="AD11" s="635">
        <v>64775</v>
      </c>
      <c r="AE11" s="630"/>
      <c r="AF11" s="630"/>
      <c r="AG11" s="630"/>
      <c r="AH11" s="630"/>
      <c r="AI11" s="630"/>
      <c r="AJ11" s="630"/>
      <c r="AK11" s="631"/>
      <c r="AL11" s="632">
        <v>4</v>
      </c>
      <c r="AM11" s="633"/>
      <c r="AN11" s="633"/>
      <c r="AO11" s="658"/>
      <c r="AP11" s="626" t="s">
        <v>250</v>
      </c>
      <c r="AQ11" s="627"/>
      <c r="AR11" s="627"/>
      <c r="AS11" s="627"/>
      <c r="AT11" s="627"/>
      <c r="AU11" s="627"/>
      <c r="AV11" s="627"/>
      <c r="AW11" s="627"/>
      <c r="AX11" s="627"/>
      <c r="AY11" s="627"/>
      <c r="AZ11" s="627"/>
      <c r="BA11" s="627"/>
      <c r="BB11" s="627"/>
      <c r="BC11" s="627"/>
      <c r="BD11" s="627"/>
      <c r="BE11" s="627"/>
      <c r="BF11" s="628"/>
      <c r="BG11" s="629">
        <v>1726</v>
      </c>
      <c r="BH11" s="630"/>
      <c r="BI11" s="630"/>
      <c r="BJ11" s="630"/>
      <c r="BK11" s="630"/>
      <c r="BL11" s="630"/>
      <c r="BM11" s="630"/>
      <c r="BN11" s="631"/>
      <c r="BO11" s="656">
        <v>0.8</v>
      </c>
      <c r="BP11" s="656"/>
      <c r="BQ11" s="656"/>
      <c r="BR11" s="656"/>
      <c r="BS11" s="657" t="s">
        <v>130</v>
      </c>
      <c r="BT11" s="657"/>
      <c r="BU11" s="657"/>
      <c r="BV11" s="657"/>
      <c r="BW11" s="657"/>
      <c r="BX11" s="657"/>
      <c r="BY11" s="657"/>
      <c r="BZ11" s="657"/>
      <c r="CA11" s="657"/>
      <c r="CB11" s="715"/>
      <c r="CD11" s="663" t="s">
        <v>251</v>
      </c>
      <c r="CE11" s="664"/>
      <c r="CF11" s="664"/>
      <c r="CG11" s="664"/>
      <c r="CH11" s="664"/>
      <c r="CI11" s="664"/>
      <c r="CJ11" s="664"/>
      <c r="CK11" s="664"/>
      <c r="CL11" s="664"/>
      <c r="CM11" s="664"/>
      <c r="CN11" s="664"/>
      <c r="CO11" s="664"/>
      <c r="CP11" s="664"/>
      <c r="CQ11" s="665"/>
      <c r="CR11" s="629">
        <v>69829</v>
      </c>
      <c r="CS11" s="630"/>
      <c r="CT11" s="630"/>
      <c r="CU11" s="630"/>
      <c r="CV11" s="630"/>
      <c r="CW11" s="630"/>
      <c r="CX11" s="630"/>
      <c r="CY11" s="631"/>
      <c r="CZ11" s="656">
        <v>2</v>
      </c>
      <c r="DA11" s="656"/>
      <c r="DB11" s="656"/>
      <c r="DC11" s="656"/>
      <c r="DD11" s="635">
        <v>31300</v>
      </c>
      <c r="DE11" s="630"/>
      <c r="DF11" s="630"/>
      <c r="DG11" s="630"/>
      <c r="DH11" s="630"/>
      <c r="DI11" s="630"/>
      <c r="DJ11" s="630"/>
      <c r="DK11" s="630"/>
      <c r="DL11" s="630"/>
      <c r="DM11" s="630"/>
      <c r="DN11" s="630"/>
      <c r="DO11" s="630"/>
      <c r="DP11" s="631"/>
      <c r="DQ11" s="635">
        <v>25253</v>
      </c>
      <c r="DR11" s="630"/>
      <c r="DS11" s="630"/>
      <c r="DT11" s="630"/>
      <c r="DU11" s="630"/>
      <c r="DV11" s="630"/>
      <c r="DW11" s="630"/>
      <c r="DX11" s="630"/>
      <c r="DY11" s="630"/>
      <c r="DZ11" s="630"/>
      <c r="EA11" s="630"/>
      <c r="EB11" s="630"/>
      <c r="EC11" s="673"/>
    </row>
    <row r="12" spans="2:143" ht="11.25" customHeight="1" x14ac:dyDescent="0.15">
      <c r="B12" s="626" t="s">
        <v>252</v>
      </c>
      <c r="C12" s="627"/>
      <c r="D12" s="627"/>
      <c r="E12" s="627"/>
      <c r="F12" s="627"/>
      <c r="G12" s="627"/>
      <c r="H12" s="627"/>
      <c r="I12" s="627"/>
      <c r="J12" s="627"/>
      <c r="K12" s="627"/>
      <c r="L12" s="627"/>
      <c r="M12" s="627"/>
      <c r="N12" s="627"/>
      <c r="O12" s="627"/>
      <c r="P12" s="627"/>
      <c r="Q12" s="628"/>
      <c r="R12" s="629" t="s">
        <v>130</v>
      </c>
      <c r="S12" s="630"/>
      <c r="T12" s="630"/>
      <c r="U12" s="630"/>
      <c r="V12" s="630"/>
      <c r="W12" s="630"/>
      <c r="X12" s="630"/>
      <c r="Y12" s="631"/>
      <c r="Z12" s="656" t="s">
        <v>130</v>
      </c>
      <c r="AA12" s="656"/>
      <c r="AB12" s="656"/>
      <c r="AC12" s="656"/>
      <c r="AD12" s="657" t="s">
        <v>130</v>
      </c>
      <c r="AE12" s="657"/>
      <c r="AF12" s="657"/>
      <c r="AG12" s="657"/>
      <c r="AH12" s="657"/>
      <c r="AI12" s="657"/>
      <c r="AJ12" s="657"/>
      <c r="AK12" s="657"/>
      <c r="AL12" s="632" t="s">
        <v>130</v>
      </c>
      <c r="AM12" s="633"/>
      <c r="AN12" s="633"/>
      <c r="AO12" s="658"/>
      <c r="AP12" s="626" t="s">
        <v>253</v>
      </c>
      <c r="AQ12" s="627"/>
      <c r="AR12" s="627"/>
      <c r="AS12" s="627"/>
      <c r="AT12" s="627"/>
      <c r="AU12" s="627"/>
      <c r="AV12" s="627"/>
      <c r="AW12" s="627"/>
      <c r="AX12" s="627"/>
      <c r="AY12" s="627"/>
      <c r="AZ12" s="627"/>
      <c r="BA12" s="627"/>
      <c r="BB12" s="627"/>
      <c r="BC12" s="627"/>
      <c r="BD12" s="627"/>
      <c r="BE12" s="627"/>
      <c r="BF12" s="628"/>
      <c r="BG12" s="629">
        <v>96780</v>
      </c>
      <c r="BH12" s="630"/>
      <c r="BI12" s="630"/>
      <c r="BJ12" s="630"/>
      <c r="BK12" s="630"/>
      <c r="BL12" s="630"/>
      <c r="BM12" s="630"/>
      <c r="BN12" s="631"/>
      <c r="BO12" s="656">
        <v>45.2</v>
      </c>
      <c r="BP12" s="656"/>
      <c r="BQ12" s="656"/>
      <c r="BR12" s="656"/>
      <c r="BS12" s="657" t="s">
        <v>130</v>
      </c>
      <c r="BT12" s="657"/>
      <c r="BU12" s="657"/>
      <c r="BV12" s="657"/>
      <c r="BW12" s="657"/>
      <c r="BX12" s="657"/>
      <c r="BY12" s="657"/>
      <c r="BZ12" s="657"/>
      <c r="CA12" s="657"/>
      <c r="CB12" s="715"/>
      <c r="CD12" s="663" t="s">
        <v>254</v>
      </c>
      <c r="CE12" s="664"/>
      <c r="CF12" s="664"/>
      <c r="CG12" s="664"/>
      <c r="CH12" s="664"/>
      <c r="CI12" s="664"/>
      <c r="CJ12" s="664"/>
      <c r="CK12" s="664"/>
      <c r="CL12" s="664"/>
      <c r="CM12" s="664"/>
      <c r="CN12" s="664"/>
      <c r="CO12" s="664"/>
      <c r="CP12" s="664"/>
      <c r="CQ12" s="665"/>
      <c r="CR12" s="629">
        <v>224567</v>
      </c>
      <c r="CS12" s="630"/>
      <c r="CT12" s="630"/>
      <c r="CU12" s="630"/>
      <c r="CV12" s="630"/>
      <c r="CW12" s="630"/>
      <c r="CX12" s="630"/>
      <c r="CY12" s="631"/>
      <c r="CZ12" s="656">
        <v>6.4</v>
      </c>
      <c r="DA12" s="656"/>
      <c r="DB12" s="656"/>
      <c r="DC12" s="656"/>
      <c r="DD12" s="635">
        <v>171250</v>
      </c>
      <c r="DE12" s="630"/>
      <c r="DF12" s="630"/>
      <c r="DG12" s="630"/>
      <c r="DH12" s="630"/>
      <c r="DI12" s="630"/>
      <c r="DJ12" s="630"/>
      <c r="DK12" s="630"/>
      <c r="DL12" s="630"/>
      <c r="DM12" s="630"/>
      <c r="DN12" s="630"/>
      <c r="DO12" s="630"/>
      <c r="DP12" s="631"/>
      <c r="DQ12" s="635">
        <v>59189</v>
      </c>
      <c r="DR12" s="630"/>
      <c r="DS12" s="630"/>
      <c r="DT12" s="630"/>
      <c r="DU12" s="630"/>
      <c r="DV12" s="630"/>
      <c r="DW12" s="630"/>
      <c r="DX12" s="630"/>
      <c r="DY12" s="630"/>
      <c r="DZ12" s="630"/>
      <c r="EA12" s="630"/>
      <c r="EB12" s="630"/>
      <c r="EC12" s="673"/>
    </row>
    <row r="13" spans="2:143" ht="11.25" customHeight="1" x14ac:dyDescent="0.15">
      <c r="B13" s="626" t="s">
        <v>255</v>
      </c>
      <c r="C13" s="627"/>
      <c r="D13" s="627"/>
      <c r="E13" s="627"/>
      <c r="F13" s="627"/>
      <c r="G13" s="627"/>
      <c r="H13" s="627"/>
      <c r="I13" s="627"/>
      <c r="J13" s="627"/>
      <c r="K13" s="627"/>
      <c r="L13" s="627"/>
      <c r="M13" s="627"/>
      <c r="N13" s="627"/>
      <c r="O13" s="627"/>
      <c r="P13" s="627"/>
      <c r="Q13" s="628"/>
      <c r="R13" s="629" t="s">
        <v>130</v>
      </c>
      <c r="S13" s="630"/>
      <c r="T13" s="630"/>
      <c r="U13" s="630"/>
      <c r="V13" s="630"/>
      <c r="W13" s="630"/>
      <c r="X13" s="630"/>
      <c r="Y13" s="631"/>
      <c r="Z13" s="656" t="s">
        <v>130</v>
      </c>
      <c r="AA13" s="656"/>
      <c r="AB13" s="656"/>
      <c r="AC13" s="656"/>
      <c r="AD13" s="657" t="s">
        <v>130</v>
      </c>
      <c r="AE13" s="657"/>
      <c r="AF13" s="657"/>
      <c r="AG13" s="657"/>
      <c r="AH13" s="657"/>
      <c r="AI13" s="657"/>
      <c r="AJ13" s="657"/>
      <c r="AK13" s="657"/>
      <c r="AL13" s="632" t="s">
        <v>130</v>
      </c>
      <c r="AM13" s="633"/>
      <c r="AN13" s="633"/>
      <c r="AO13" s="658"/>
      <c r="AP13" s="626" t="s">
        <v>256</v>
      </c>
      <c r="AQ13" s="627"/>
      <c r="AR13" s="627"/>
      <c r="AS13" s="627"/>
      <c r="AT13" s="627"/>
      <c r="AU13" s="627"/>
      <c r="AV13" s="627"/>
      <c r="AW13" s="627"/>
      <c r="AX13" s="627"/>
      <c r="AY13" s="627"/>
      <c r="AZ13" s="627"/>
      <c r="BA13" s="627"/>
      <c r="BB13" s="627"/>
      <c r="BC13" s="627"/>
      <c r="BD13" s="627"/>
      <c r="BE13" s="627"/>
      <c r="BF13" s="628"/>
      <c r="BG13" s="629">
        <v>95743</v>
      </c>
      <c r="BH13" s="630"/>
      <c r="BI13" s="630"/>
      <c r="BJ13" s="630"/>
      <c r="BK13" s="630"/>
      <c r="BL13" s="630"/>
      <c r="BM13" s="630"/>
      <c r="BN13" s="631"/>
      <c r="BO13" s="656">
        <v>44.8</v>
      </c>
      <c r="BP13" s="656"/>
      <c r="BQ13" s="656"/>
      <c r="BR13" s="656"/>
      <c r="BS13" s="657" t="s">
        <v>130</v>
      </c>
      <c r="BT13" s="657"/>
      <c r="BU13" s="657"/>
      <c r="BV13" s="657"/>
      <c r="BW13" s="657"/>
      <c r="BX13" s="657"/>
      <c r="BY13" s="657"/>
      <c r="BZ13" s="657"/>
      <c r="CA13" s="657"/>
      <c r="CB13" s="715"/>
      <c r="CD13" s="663" t="s">
        <v>257</v>
      </c>
      <c r="CE13" s="664"/>
      <c r="CF13" s="664"/>
      <c r="CG13" s="664"/>
      <c r="CH13" s="664"/>
      <c r="CI13" s="664"/>
      <c r="CJ13" s="664"/>
      <c r="CK13" s="664"/>
      <c r="CL13" s="664"/>
      <c r="CM13" s="664"/>
      <c r="CN13" s="664"/>
      <c r="CO13" s="664"/>
      <c r="CP13" s="664"/>
      <c r="CQ13" s="665"/>
      <c r="CR13" s="629">
        <v>157626</v>
      </c>
      <c r="CS13" s="630"/>
      <c r="CT13" s="630"/>
      <c r="CU13" s="630"/>
      <c r="CV13" s="630"/>
      <c r="CW13" s="630"/>
      <c r="CX13" s="630"/>
      <c r="CY13" s="631"/>
      <c r="CZ13" s="656">
        <v>4.5</v>
      </c>
      <c r="DA13" s="656"/>
      <c r="DB13" s="656"/>
      <c r="DC13" s="656"/>
      <c r="DD13" s="635">
        <v>61323</v>
      </c>
      <c r="DE13" s="630"/>
      <c r="DF13" s="630"/>
      <c r="DG13" s="630"/>
      <c r="DH13" s="630"/>
      <c r="DI13" s="630"/>
      <c r="DJ13" s="630"/>
      <c r="DK13" s="630"/>
      <c r="DL13" s="630"/>
      <c r="DM13" s="630"/>
      <c r="DN13" s="630"/>
      <c r="DO13" s="630"/>
      <c r="DP13" s="631"/>
      <c r="DQ13" s="635">
        <v>73135</v>
      </c>
      <c r="DR13" s="630"/>
      <c r="DS13" s="630"/>
      <c r="DT13" s="630"/>
      <c r="DU13" s="630"/>
      <c r="DV13" s="630"/>
      <c r="DW13" s="630"/>
      <c r="DX13" s="630"/>
      <c r="DY13" s="630"/>
      <c r="DZ13" s="630"/>
      <c r="EA13" s="630"/>
      <c r="EB13" s="630"/>
      <c r="EC13" s="673"/>
    </row>
    <row r="14" spans="2:143" ht="11.25" customHeight="1" x14ac:dyDescent="0.15">
      <c r="B14" s="626" t="s">
        <v>258</v>
      </c>
      <c r="C14" s="627"/>
      <c r="D14" s="627"/>
      <c r="E14" s="627"/>
      <c r="F14" s="627"/>
      <c r="G14" s="627"/>
      <c r="H14" s="627"/>
      <c r="I14" s="627"/>
      <c r="J14" s="627"/>
      <c r="K14" s="627"/>
      <c r="L14" s="627"/>
      <c r="M14" s="627"/>
      <c r="N14" s="627"/>
      <c r="O14" s="627"/>
      <c r="P14" s="627"/>
      <c r="Q14" s="628"/>
      <c r="R14" s="629" t="s">
        <v>130</v>
      </c>
      <c r="S14" s="630"/>
      <c r="T14" s="630"/>
      <c r="U14" s="630"/>
      <c r="V14" s="630"/>
      <c r="W14" s="630"/>
      <c r="X14" s="630"/>
      <c r="Y14" s="631"/>
      <c r="Z14" s="656" t="s">
        <v>130</v>
      </c>
      <c r="AA14" s="656"/>
      <c r="AB14" s="656"/>
      <c r="AC14" s="656"/>
      <c r="AD14" s="657" t="s">
        <v>130</v>
      </c>
      <c r="AE14" s="657"/>
      <c r="AF14" s="657"/>
      <c r="AG14" s="657"/>
      <c r="AH14" s="657"/>
      <c r="AI14" s="657"/>
      <c r="AJ14" s="657"/>
      <c r="AK14" s="657"/>
      <c r="AL14" s="632" t="s">
        <v>130</v>
      </c>
      <c r="AM14" s="633"/>
      <c r="AN14" s="633"/>
      <c r="AO14" s="658"/>
      <c r="AP14" s="626" t="s">
        <v>259</v>
      </c>
      <c r="AQ14" s="627"/>
      <c r="AR14" s="627"/>
      <c r="AS14" s="627"/>
      <c r="AT14" s="627"/>
      <c r="AU14" s="627"/>
      <c r="AV14" s="627"/>
      <c r="AW14" s="627"/>
      <c r="AX14" s="627"/>
      <c r="AY14" s="627"/>
      <c r="AZ14" s="627"/>
      <c r="BA14" s="627"/>
      <c r="BB14" s="627"/>
      <c r="BC14" s="627"/>
      <c r="BD14" s="627"/>
      <c r="BE14" s="627"/>
      <c r="BF14" s="628"/>
      <c r="BG14" s="629">
        <v>11116</v>
      </c>
      <c r="BH14" s="630"/>
      <c r="BI14" s="630"/>
      <c r="BJ14" s="630"/>
      <c r="BK14" s="630"/>
      <c r="BL14" s="630"/>
      <c r="BM14" s="630"/>
      <c r="BN14" s="631"/>
      <c r="BO14" s="656">
        <v>5.2</v>
      </c>
      <c r="BP14" s="656"/>
      <c r="BQ14" s="656"/>
      <c r="BR14" s="656"/>
      <c r="BS14" s="657" t="s">
        <v>130</v>
      </c>
      <c r="BT14" s="657"/>
      <c r="BU14" s="657"/>
      <c r="BV14" s="657"/>
      <c r="BW14" s="657"/>
      <c r="BX14" s="657"/>
      <c r="BY14" s="657"/>
      <c r="BZ14" s="657"/>
      <c r="CA14" s="657"/>
      <c r="CB14" s="715"/>
      <c r="CD14" s="663" t="s">
        <v>260</v>
      </c>
      <c r="CE14" s="664"/>
      <c r="CF14" s="664"/>
      <c r="CG14" s="664"/>
      <c r="CH14" s="664"/>
      <c r="CI14" s="664"/>
      <c r="CJ14" s="664"/>
      <c r="CK14" s="664"/>
      <c r="CL14" s="664"/>
      <c r="CM14" s="664"/>
      <c r="CN14" s="664"/>
      <c r="CO14" s="664"/>
      <c r="CP14" s="664"/>
      <c r="CQ14" s="665"/>
      <c r="CR14" s="629">
        <v>247737</v>
      </c>
      <c r="CS14" s="630"/>
      <c r="CT14" s="630"/>
      <c r="CU14" s="630"/>
      <c r="CV14" s="630"/>
      <c r="CW14" s="630"/>
      <c r="CX14" s="630"/>
      <c r="CY14" s="631"/>
      <c r="CZ14" s="656">
        <v>7</v>
      </c>
      <c r="DA14" s="656"/>
      <c r="DB14" s="656"/>
      <c r="DC14" s="656"/>
      <c r="DD14" s="635">
        <v>195012</v>
      </c>
      <c r="DE14" s="630"/>
      <c r="DF14" s="630"/>
      <c r="DG14" s="630"/>
      <c r="DH14" s="630"/>
      <c r="DI14" s="630"/>
      <c r="DJ14" s="630"/>
      <c r="DK14" s="630"/>
      <c r="DL14" s="630"/>
      <c r="DM14" s="630"/>
      <c r="DN14" s="630"/>
      <c r="DO14" s="630"/>
      <c r="DP14" s="631"/>
      <c r="DQ14" s="635">
        <v>61777</v>
      </c>
      <c r="DR14" s="630"/>
      <c r="DS14" s="630"/>
      <c r="DT14" s="630"/>
      <c r="DU14" s="630"/>
      <c r="DV14" s="630"/>
      <c r="DW14" s="630"/>
      <c r="DX14" s="630"/>
      <c r="DY14" s="630"/>
      <c r="DZ14" s="630"/>
      <c r="EA14" s="630"/>
      <c r="EB14" s="630"/>
      <c r="EC14" s="673"/>
    </row>
    <row r="15" spans="2:143" ht="11.25" customHeight="1" x14ac:dyDescent="0.15">
      <c r="B15" s="626" t="s">
        <v>261</v>
      </c>
      <c r="C15" s="627"/>
      <c r="D15" s="627"/>
      <c r="E15" s="627"/>
      <c r="F15" s="627"/>
      <c r="G15" s="627"/>
      <c r="H15" s="627"/>
      <c r="I15" s="627"/>
      <c r="J15" s="627"/>
      <c r="K15" s="627"/>
      <c r="L15" s="627"/>
      <c r="M15" s="627"/>
      <c r="N15" s="627"/>
      <c r="O15" s="627"/>
      <c r="P15" s="627"/>
      <c r="Q15" s="628"/>
      <c r="R15" s="629" t="s">
        <v>130</v>
      </c>
      <c r="S15" s="630"/>
      <c r="T15" s="630"/>
      <c r="U15" s="630"/>
      <c r="V15" s="630"/>
      <c r="W15" s="630"/>
      <c r="X15" s="630"/>
      <c r="Y15" s="631"/>
      <c r="Z15" s="656" t="s">
        <v>130</v>
      </c>
      <c r="AA15" s="656"/>
      <c r="AB15" s="656"/>
      <c r="AC15" s="656"/>
      <c r="AD15" s="657" t="s">
        <v>130</v>
      </c>
      <c r="AE15" s="657"/>
      <c r="AF15" s="657"/>
      <c r="AG15" s="657"/>
      <c r="AH15" s="657"/>
      <c r="AI15" s="657"/>
      <c r="AJ15" s="657"/>
      <c r="AK15" s="657"/>
      <c r="AL15" s="632" t="s">
        <v>130</v>
      </c>
      <c r="AM15" s="633"/>
      <c r="AN15" s="633"/>
      <c r="AO15" s="658"/>
      <c r="AP15" s="626" t="s">
        <v>262</v>
      </c>
      <c r="AQ15" s="627"/>
      <c r="AR15" s="627"/>
      <c r="AS15" s="627"/>
      <c r="AT15" s="627"/>
      <c r="AU15" s="627"/>
      <c r="AV15" s="627"/>
      <c r="AW15" s="627"/>
      <c r="AX15" s="627"/>
      <c r="AY15" s="627"/>
      <c r="AZ15" s="627"/>
      <c r="BA15" s="627"/>
      <c r="BB15" s="627"/>
      <c r="BC15" s="627"/>
      <c r="BD15" s="627"/>
      <c r="BE15" s="627"/>
      <c r="BF15" s="628"/>
      <c r="BG15" s="629">
        <v>3534</v>
      </c>
      <c r="BH15" s="630"/>
      <c r="BI15" s="630"/>
      <c r="BJ15" s="630"/>
      <c r="BK15" s="630"/>
      <c r="BL15" s="630"/>
      <c r="BM15" s="630"/>
      <c r="BN15" s="631"/>
      <c r="BO15" s="656">
        <v>1.7</v>
      </c>
      <c r="BP15" s="656"/>
      <c r="BQ15" s="656"/>
      <c r="BR15" s="656"/>
      <c r="BS15" s="657" t="s">
        <v>130</v>
      </c>
      <c r="BT15" s="657"/>
      <c r="BU15" s="657"/>
      <c r="BV15" s="657"/>
      <c r="BW15" s="657"/>
      <c r="BX15" s="657"/>
      <c r="BY15" s="657"/>
      <c r="BZ15" s="657"/>
      <c r="CA15" s="657"/>
      <c r="CB15" s="715"/>
      <c r="CD15" s="663" t="s">
        <v>263</v>
      </c>
      <c r="CE15" s="664"/>
      <c r="CF15" s="664"/>
      <c r="CG15" s="664"/>
      <c r="CH15" s="664"/>
      <c r="CI15" s="664"/>
      <c r="CJ15" s="664"/>
      <c r="CK15" s="664"/>
      <c r="CL15" s="664"/>
      <c r="CM15" s="664"/>
      <c r="CN15" s="664"/>
      <c r="CO15" s="664"/>
      <c r="CP15" s="664"/>
      <c r="CQ15" s="665"/>
      <c r="CR15" s="629">
        <v>172812</v>
      </c>
      <c r="CS15" s="630"/>
      <c r="CT15" s="630"/>
      <c r="CU15" s="630"/>
      <c r="CV15" s="630"/>
      <c r="CW15" s="630"/>
      <c r="CX15" s="630"/>
      <c r="CY15" s="631"/>
      <c r="CZ15" s="656">
        <v>4.9000000000000004</v>
      </c>
      <c r="DA15" s="656"/>
      <c r="DB15" s="656"/>
      <c r="DC15" s="656"/>
      <c r="DD15" s="635">
        <v>24707</v>
      </c>
      <c r="DE15" s="630"/>
      <c r="DF15" s="630"/>
      <c r="DG15" s="630"/>
      <c r="DH15" s="630"/>
      <c r="DI15" s="630"/>
      <c r="DJ15" s="630"/>
      <c r="DK15" s="630"/>
      <c r="DL15" s="630"/>
      <c r="DM15" s="630"/>
      <c r="DN15" s="630"/>
      <c r="DO15" s="630"/>
      <c r="DP15" s="631"/>
      <c r="DQ15" s="635">
        <v>145019</v>
      </c>
      <c r="DR15" s="630"/>
      <c r="DS15" s="630"/>
      <c r="DT15" s="630"/>
      <c r="DU15" s="630"/>
      <c r="DV15" s="630"/>
      <c r="DW15" s="630"/>
      <c r="DX15" s="630"/>
      <c r="DY15" s="630"/>
      <c r="DZ15" s="630"/>
      <c r="EA15" s="630"/>
      <c r="EB15" s="630"/>
      <c r="EC15" s="673"/>
    </row>
    <row r="16" spans="2:143" ht="11.25" customHeight="1" x14ac:dyDescent="0.15">
      <c r="B16" s="626" t="s">
        <v>264</v>
      </c>
      <c r="C16" s="627"/>
      <c r="D16" s="627"/>
      <c r="E16" s="627"/>
      <c r="F16" s="627"/>
      <c r="G16" s="627"/>
      <c r="H16" s="627"/>
      <c r="I16" s="627"/>
      <c r="J16" s="627"/>
      <c r="K16" s="627"/>
      <c r="L16" s="627"/>
      <c r="M16" s="627"/>
      <c r="N16" s="627"/>
      <c r="O16" s="627"/>
      <c r="P16" s="627"/>
      <c r="Q16" s="628"/>
      <c r="R16" s="629">
        <v>823</v>
      </c>
      <c r="S16" s="630"/>
      <c r="T16" s="630"/>
      <c r="U16" s="630"/>
      <c r="V16" s="630"/>
      <c r="W16" s="630"/>
      <c r="X16" s="630"/>
      <c r="Y16" s="631"/>
      <c r="Z16" s="656">
        <v>0</v>
      </c>
      <c r="AA16" s="656"/>
      <c r="AB16" s="656"/>
      <c r="AC16" s="656"/>
      <c r="AD16" s="657">
        <v>823</v>
      </c>
      <c r="AE16" s="657"/>
      <c r="AF16" s="657"/>
      <c r="AG16" s="657"/>
      <c r="AH16" s="657"/>
      <c r="AI16" s="657"/>
      <c r="AJ16" s="657"/>
      <c r="AK16" s="657"/>
      <c r="AL16" s="632">
        <v>0.1</v>
      </c>
      <c r="AM16" s="633"/>
      <c r="AN16" s="633"/>
      <c r="AO16" s="658"/>
      <c r="AP16" s="626" t="s">
        <v>265</v>
      </c>
      <c r="AQ16" s="627"/>
      <c r="AR16" s="627"/>
      <c r="AS16" s="627"/>
      <c r="AT16" s="627"/>
      <c r="AU16" s="627"/>
      <c r="AV16" s="627"/>
      <c r="AW16" s="627"/>
      <c r="AX16" s="627"/>
      <c r="AY16" s="627"/>
      <c r="AZ16" s="627"/>
      <c r="BA16" s="627"/>
      <c r="BB16" s="627"/>
      <c r="BC16" s="627"/>
      <c r="BD16" s="627"/>
      <c r="BE16" s="627"/>
      <c r="BF16" s="628"/>
      <c r="BG16" s="629" t="s">
        <v>130</v>
      </c>
      <c r="BH16" s="630"/>
      <c r="BI16" s="630"/>
      <c r="BJ16" s="630"/>
      <c r="BK16" s="630"/>
      <c r="BL16" s="630"/>
      <c r="BM16" s="630"/>
      <c r="BN16" s="631"/>
      <c r="BO16" s="656" t="s">
        <v>130</v>
      </c>
      <c r="BP16" s="656"/>
      <c r="BQ16" s="656"/>
      <c r="BR16" s="656"/>
      <c r="BS16" s="657" t="s">
        <v>130</v>
      </c>
      <c r="BT16" s="657"/>
      <c r="BU16" s="657"/>
      <c r="BV16" s="657"/>
      <c r="BW16" s="657"/>
      <c r="BX16" s="657"/>
      <c r="BY16" s="657"/>
      <c r="BZ16" s="657"/>
      <c r="CA16" s="657"/>
      <c r="CB16" s="715"/>
      <c r="CD16" s="663" t="s">
        <v>266</v>
      </c>
      <c r="CE16" s="664"/>
      <c r="CF16" s="664"/>
      <c r="CG16" s="664"/>
      <c r="CH16" s="664"/>
      <c r="CI16" s="664"/>
      <c r="CJ16" s="664"/>
      <c r="CK16" s="664"/>
      <c r="CL16" s="664"/>
      <c r="CM16" s="664"/>
      <c r="CN16" s="664"/>
      <c r="CO16" s="664"/>
      <c r="CP16" s="664"/>
      <c r="CQ16" s="665"/>
      <c r="CR16" s="629" t="s">
        <v>130</v>
      </c>
      <c r="CS16" s="630"/>
      <c r="CT16" s="630"/>
      <c r="CU16" s="630"/>
      <c r="CV16" s="630"/>
      <c r="CW16" s="630"/>
      <c r="CX16" s="630"/>
      <c r="CY16" s="631"/>
      <c r="CZ16" s="656" t="s">
        <v>130</v>
      </c>
      <c r="DA16" s="656"/>
      <c r="DB16" s="656"/>
      <c r="DC16" s="656"/>
      <c r="DD16" s="635" t="s">
        <v>130</v>
      </c>
      <c r="DE16" s="630"/>
      <c r="DF16" s="630"/>
      <c r="DG16" s="630"/>
      <c r="DH16" s="630"/>
      <c r="DI16" s="630"/>
      <c r="DJ16" s="630"/>
      <c r="DK16" s="630"/>
      <c r="DL16" s="630"/>
      <c r="DM16" s="630"/>
      <c r="DN16" s="630"/>
      <c r="DO16" s="630"/>
      <c r="DP16" s="631"/>
      <c r="DQ16" s="635" t="s">
        <v>130</v>
      </c>
      <c r="DR16" s="630"/>
      <c r="DS16" s="630"/>
      <c r="DT16" s="630"/>
      <c r="DU16" s="630"/>
      <c r="DV16" s="630"/>
      <c r="DW16" s="630"/>
      <c r="DX16" s="630"/>
      <c r="DY16" s="630"/>
      <c r="DZ16" s="630"/>
      <c r="EA16" s="630"/>
      <c r="EB16" s="630"/>
      <c r="EC16" s="673"/>
    </row>
    <row r="17" spans="2:133" ht="11.25" customHeight="1" x14ac:dyDescent="0.15">
      <c r="B17" s="626" t="s">
        <v>267</v>
      </c>
      <c r="C17" s="627"/>
      <c r="D17" s="627"/>
      <c r="E17" s="627"/>
      <c r="F17" s="627"/>
      <c r="G17" s="627"/>
      <c r="H17" s="627"/>
      <c r="I17" s="627"/>
      <c r="J17" s="627"/>
      <c r="K17" s="627"/>
      <c r="L17" s="627"/>
      <c r="M17" s="627"/>
      <c r="N17" s="627"/>
      <c r="O17" s="627"/>
      <c r="P17" s="627"/>
      <c r="Q17" s="628"/>
      <c r="R17" s="629">
        <v>1669</v>
      </c>
      <c r="S17" s="630"/>
      <c r="T17" s="630"/>
      <c r="U17" s="630"/>
      <c r="V17" s="630"/>
      <c r="W17" s="630"/>
      <c r="X17" s="630"/>
      <c r="Y17" s="631"/>
      <c r="Z17" s="656">
        <v>0</v>
      </c>
      <c r="AA17" s="656"/>
      <c r="AB17" s="656"/>
      <c r="AC17" s="656"/>
      <c r="AD17" s="657">
        <v>1669</v>
      </c>
      <c r="AE17" s="657"/>
      <c r="AF17" s="657"/>
      <c r="AG17" s="657"/>
      <c r="AH17" s="657"/>
      <c r="AI17" s="657"/>
      <c r="AJ17" s="657"/>
      <c r="AK17" s="657"/>
      <c r="AL17" s="632">
        <v>0.1</v>
      </c>
      <c r="AM17" s="633"/>
      <c r="AN17" s="633"/>
      <c r="AO17" s="658"/>
      <c r="AP17" s="626" t="s">
        <v>268</v>
      </c>
      <c r="AQ17" s="627"/>
      <c r="AR17" s="627"/>
      <c r="AS17" s="627"/>
      <c r="AT17" s="627"/>
      <c r="AU17" s="627"/>
      <c r="AV17" s="627"/>
      <c r="AW17" s="627"/>
      <c r="AX17" s="627"/>
      <c r="AY17" s="627"/>
      <c r="AZ17" s="627"/>
      <c r="BA17" s="627"/>
      <c r="BB17" s="627"/>
      <c r="BC17" s="627"/>
      <c r="BD17" s="627"/>
      <c r="BE17" s="627"/>
      <c r="BF17" s="628"/>
      <c r="BG17" s="629" t="s">
        <v>130</v>
      </c>
      <c r="BH17" s="630"/>
      <c r="BI17" s="630"/>
      <c r="BJ17" s="630"/>
      <c r="BK17" s="630"/>
      <c r="BL17" s="630"/>
      <c r="BM17" s="630"/>
      <c r="BN17" s="631"/>
      <c r="BO17" s="656" t="s">
        <v>130</v>
      </c>
      <c r="BP17" s="656"/>
      <c r="BQ17" s="656"/>
      <c r="BR17" s="656"/>
      <c r="BS17" s="657" t="s">
        <v>130</v>
      </c>
      <c r="BT17" s="657"/>
      <c r="BU17" s="657"/>
      <c r="BV17" s="657"/>
      <c r="BW17" s="657"/>
      <c r="BX17" s="657"/>
      <c r="BY17" s="657"/>
      <c r="BZ17" s="657"/>
      <c r="CA17" s="657"/>
      <c r="CB17" s="715"/>
      <c r="CD17" s="663" t="s">
        <v>269</v>
      </c>
      <c r="CE17" s="664"/>
      <c r="CF17" s="664"/>
      <c r="CG17" s="664"/>
      <c r="CH17" s="664"/>
      <c r="CI17" s="664"/>
      <c r="CJ17" s="664"/>
      <c r="CK17" s="664"/>
      <c r="CL17" s="664"/>
      <c r="CM17" s="664"/>
      <c r="CN17" s="664"/>
      <c r="CO17" s="664"/>
      <c r="CP17" s="664"/>
      <c r="CQ17" s="665"/>
      <c r="CR17" s="629">
        <v>359190</v>
      </c>
      <c r="CS17" s="630"/>
      <c r="CT17" s="630"/>
      <c r="CU17" s="630"/>
      <c r="CV17" s="630"/>
      <c r="CW17" s="630"/>
      <c r="CX17" s="630"/>
      <c r="CY17" s="631"/>
      <c r="CZ17" s="656">
        <v>10.199999999999999</v>
      </c>
      <c r="DA17" s="656"/>
      <c r="DB17" s="656"/>
      <c r="DC17" s="656"/>
      <c r="DD17" s="635" t="s">
        <v>130</v>
      </c>
      <c r="DE17" s="630"/>
      <c r="DF17" s="630"/>
      <c r="DG17" s="630"/>
      <c r="DH17" s="630"/>
      <c r="DI17" s="630"/>
      <c r="DJ17" s="630"/>
      <c r="DK17" s="630"/>
      <c r="DL17" s="630"/>
      <c r="DM17" s="630"/>
      <c r="DN17" s="630"/>
      <c r="DO17" s="630"/>
      <c r="DP17" s="631"/>
      <c r="DQ17" s="635">
        <v>359190</v>
      </c>
      <c r="DR17" s="630"/>
      <c r="DS17" s="630"/>
      <c r="DT17" s="630"/>
      <c r="DU17" s="630"/>
      <c r="DV17" s="630"/>
      <c r="DW17" s="630"/>
      <c r="DX17" s="630"/>
      <c r="DY17" s="630"/>
      <c r="DZ17" s="630"/>
      <c r="EA17" s="630"/>
      <c r="EB17" s="630"/>
      <c r="EC17" s="673"/>
    </row>
    <row r="18" spans="2:133" ht="11.25" customHeight="1" x14ac:dyDescent="0.15">
      <c r="B18" s="626" t="s">
        <v>270</v>
      </c>
      <c r="C18" s="627"/>
      <c r="D18" s="627"/>
      <c r="E18" s="627"/>
      <c r="F18" s="627"/>
      <c r="G18" s="627"/>
      <c r="H18" s="627"/>
      <c r="I18" s="627"/>
      <c r="J18" s="627"/>
      <c r="K18" s="627"/>
      <c r="L18" s="627"/>
      <c r="M18" s="627"/>
      <c r="N18" s="627"/>
      <c r="O18" s="627"/>
      <c r="P18" s="627"/>
      <c r="Q18" s="628"/>
      <c r="R18" s="629">
        <v>10048</v>
      </c>
      <c r="S18" s="630"/>
      <c r="T18" s="630"/>
      <c r="U18" s="630"/>
      <c r="V18" s="630"/>
      <c r="W18" s="630"/>
      <c r="X18" s="630"/>
      <c r="Y18" s="631"/>
      <c r="Z18" s="656">
        <v>0.3</v>
      </c>
      <c r="AA18" s="656"/>
      <c r="AB18" s="656"/>
      <c r="AC18" s="656"/>
      <c r="AD18" s="657">
        <v>10048</v>
      </c>
      <c r="AE18" s="657"/>
      <c r="AF18" s="657"/>
      <c r="AG18" s="657"/>
      <c r="AH18" s="657"/>
      <c r="AI18" s="657"/>
      <c r="AJ18" s="657"/>
      <c r="AK18" s="657"/>
      <c r="AL18" s="632">
        <v>0.60000002384185791</v>
      </c>
      <c r="AM18" s="633"/>
      <c r="AN18" s="633"/>
      <c r="AO18" s="658"/>
      <c r="AP18" s="626" t="s">
        <v>271</v>
      </c>
      <c r="AQ18" s="627"/>
      <c r="AR18" s="627"/>
      <c r="AS18" s="627"/>
      <c r="AT18" s="627"/>
      <c r="AU18" s="627"/>
      <c r="AV18" s="627"/>
      <c r="AW18" s="627"/>
      <c r="AX18" s="627"/>
      <c r="AY18" s="627"/>
      <c r="AZ18" s="627"/>
      <c r="BA18" s="627"/>
      <c r="BB18" s="627"/>
      <c r="BC18" s="627"/>
      <c r="BD18" s="627"/>
      <c r="BE18" s="627"/>
      <c r="BF18" s="628"/>
      <c r="BG18" s="629" t="s">
        <v>130</v>
      </c>
      <c r="BH18" s="630"/>
      <c r="BI18" s="630"/>
      <c r="BJ18" s="630"/>
      <c r="BK18" s="630"/>
      <c r="BL18" s="630"/>
      <c r="BM18" s="630"/>
      <c r="BN18" s="631"/>
      <c r="BO18" s="656" t="s">
        <v>130</v>
      </c>
      <c r="BP18" s="656"/>
      <c r="BQ18" s="656"/>
      <c r="BR18" s="656"/>
      <c r="BS18" s="657" t="s">
        <v>130</v>
      </c>
      <c r="BT18" s="657"/>
      <c r="BU18" s="657"/>
      <c r="BV18" s="657"/>
      <c r="BW18" s="657"/>
      <c r="BX18" s="657"/>
      <c r="BY18" s="657"/>
      <c r="BZ18" s="657"/>
      <c r="CA18" s="657"/>
      <c r="CB18" s="715"/>
      <c r="CD18" s="663" t="s">
        <v>272</v>
      </c>
      <c r="CE18" s="664"/>
      <c r="CF18" s="664"/>
      <c r="CG18" s="664"/>
      <c r="CH18" s="664"/>
      <c r="CI18" s="664"/>
      <c r="CJ18" s="664"/>
      <c r="CK18" s="664"/>
      <c r="CL18" s="664"/>
      <c r="CM18" s="664"/>
      <c r="CN18" s="664"/>
      <c r="CO18" s="664"/>
      <c r="CP18" s="664"/>
      <c r="CQ18" s="665"/>
      <c r="CR18" s="629" t="s">
        <v>130</v>
      </c>
      <c r="CS18" s="630"/>
      <c r="CT18" s="630"/>
      <c r="CU18" s="630"/>
      <c r="CV18" s="630"/>
      <c r="CW18" s="630"/>
      <c r="CX18" s="630"/>
      <c r="CY18" s="631"/>
      <c r="CZ18" s="656" t="s">
        <v>130</v>
      </c>
      <c r="DA18" s="656"/>
      <c r="DB18" s="656"/>
      <c r="DC18" s="656"/>
      <c r="DD18" s="635" t="s">
        <v>130</v>
      </c>
      <c r="DE18" s="630"/>
      <c r="DF18" s="630"/>
      <c r="DG18" s="630"/>
      <c r="DH18" s="630"/>
      <c r="DI18" s="630"/>
      <c r="DJ18" s="630"/>
      <c r="DK18" s="630"/>
      <c r="DL18" s="630"/>
      <c r="DM18" s="630"/>
      <c r="DN18" s="630"/>
      <c r="DO18" s="630"/>
      <c r="DP18" s="631"/>
      <c r="DQ18" s="635" t="s">
        <v>130</v>
      </c>
      <c r="DR18" s="630"/>
      <c r="DS18" s="630"/>
      <c r="DT18" s="630"/>
      <c r="DU18" s="630"/>
      <c r="DV18" s="630"/>
      <c r="DW18" s="630"/>
      <c r="DX18" s="630"/>
      <c r="DY18" s="630"/>
      <c r="DZ18" s="630"/>
      <c r="EA18" s="630"/>
      <c r="EB18" s="630"/>
      <c r="EC18" s="673"/>
    </row>
    <row r="19" spans="2:133" ht="11.25" customHeight="1" x14ac:dyDescent="0.15">
      <c r="B19" s="626" t="s">
        <v>273</v>
      </c>
      <c r="C19" s="627"/>
      <c r="D19" s="627"/>
      <c r="E19" s="627"/>
      <c r="F19" s="627"/>
      <c r="G19" s="627"/>
      <c r="H19" s="627"/>
      <c r="I19" s="627"/>
      <c r="J19" s="627"/>
      <c r="K19" s="627"/>
      <c r="L19" s="627"/>
      <c r="M19" s="627"/>
      <c r="N19" s="627"/>
      <c r="O19" s="627"/>
      <c r="P19" s="627"/>
      <c r="Q19" s="628"/>
      <c r="R19" s="629">
        <v>1518</v>
      </c>
      <c r="S19" s="630"/>
      <c r="T19" s="630"/>
      <c r="U19" s="630"/>
      <c r="V19" s="630"/>
      <c r="W19" s="630"/>
      <c r="X19" s="630"/>
      <c r="Y19" s="631"/>
      <c r="Z19" s="656">
        <v>0</v>
      </c>
      <c r="AA19" s="656"/>
      <c r="AB19" s="656"/>
      <c r="AC19" s="656"/>
      <c r="AD19" s="657">
        <v>1518</v>
      </c>
      <c r="AE19" s="657"/>
      <c r="AF19" s="657"/>
      <c r="AG19" s="657"/>
      <c r="AH19" s="657"/>
      <c r="AI19" s="657"/>
      <c r="AJ19" s="657"/>
      <c r="AK19" s="657"/>
      <c r="AL19" s="632">
        <v>0.1</v>
      </c>
      <c r="AM19" s="633"/>
      <c r="AN19" s="633"/>
      <c r="AO19" s="658"/>
      <c r="AP19" s="626" t="s">
        <v>274</v>
      </c>
      <c r="AQ19" s="627"/>
      <c r="AR19" s="627"/>
      <c r="AS19" s="627"/>
      <c r="AT19" s="627"/>
      <c r="AU19" s="627"/>
      <c r="AV19" s="627"/>
      <c r="AW19" s="627"/>
      <c r="AX19" s="627"/>
      <c r="AY19" s="627"/>
      <c r="AZ19" s="627"/>
      <c r="BA19" s="627"/>
      <c r="BB19" s="627"/>
      <c r="BC19" s="627"/>
      <c r="BD19" s="627"/>
      <c r="BE19" s="627"/>
      <c r="BF19" s="628"/>
      <c r="BG19" s="629">
        <v>1846</v>
      </c>
      <c r="BH19" s="630"/>
      <c r="BI19" s="630"/>
      <c r="BJ19" s="630"/>
      <c r="BK19" s="630"/>
      <c r="BL19" s="630"/>
      <c r="BM19" s="630"/>
      <c r="BN19" s="631"/>
      <c r="BO19" s="656">
        <v>0.9</v>
      </c>
      <c r="BP19" s="656"/>
      <c r="BQ19" s="656"/>
      <c r="BR19" s="656"/>
      <c r="BS19" s="657" t="s">
        <v>130</v>
      </c>
      <c r="BT19" s="657"/>
      <c r="BU19" s="657"/>
      <c r="BV19" s="657"/>
      <c r="BW19" s="657"/>
      <c r="BX19" s="657"/>
      <c r="BY19" s="657"/>
      <c r="BZ19" s="657"/>
      <c r="CA19" s="657"/>
      <c r="CB19" s="715"/>
      <c r="CD19" s="663" t="s">
        <v>275</v>
      </c>
      <c r="CE19" s="664"/>
      <c r="CF19" s="664"/>
      <c r="CG19" s="664"/>
      <c r="CH19" s="664"/>
      <c r="CI19" s="664"/>
      <c r="CJ19" s="664"/>
      <c r="CK19" s="664"/>
      <c r="CL19" s="664"/>
      <c r="CM19" s="664"/>
      <c r="CN19" s="664"/>
      <c r="CO19" s="664"/>
      <c r="CP19" s="664"/>
      <c r="CQ19" s="665"/>
      <c r="CR19" s="629" t="s">
        <v>130</v>
      </c>
      <c r="CS19" s="630"/>
      <c r="CT19" s="630"/>
      <c r="CU19" s="630"/>
      <c r="CV19" s="630"/>
      <c r="CW19" s="630"/>
      <c r="CX19" s="630"/>
      <c r="CY19" s="631"/>
      <c r="CZ19" s="656" t="s">
        <v>130</v>
      </c>
      <c r="DA19" s="656"/>
      <c r="DB19" s="656"/>
      <c r="DC19" s="656"/>
      <c r="DD19" s="635" t="s">
        <v>130</v>
      </c>
      <c r="DE19" s="630"/>
      <c r="DF19" s="630"/>
      <c r="DG19" s="630"/>
      <c r="DH19" s="630"/>
      <c r="DI19" s="630"/>
      <c r="DJ19" s="630"/>
      <c r="DK19" s="630"/>
      <c r="DL19" s="630"/>
      <c r="DM19" s="630"/>
      <c r="DN19" s="630"/>
      <c r="DO19" s="630"/>
      <c r="DP19" s="631"/>
      <c r="DQ19" s="635" t="s">
        <v>130</v>
      </c>
      <c r="DR19" s="630"/>
      <c r="DS19" s="630"/>
      <c r="DT19" s="630"/>
      <c r="DU19" s="630"/>
      <c r="DV19" s="630"/>
      <c r="DW19" s="630"/>
      <c r="DX19" s="630"/>
      <c r="DY19" s="630"/>
      <c r="DZ19" s="630"/>
      <c r="EA19" s="630"/>
      <c r="EB19" s="630"/>
      <c r="EC19" s="673"/>
    </row>
    <row r="20" spans="2:133" ht="11.25" customHeight="1" x14ac:dyDescent="0.15">
      <c r="B20" s="626" t="s">
        <v>276</v>
      </c>
      <c r="C20" s="627"/>
      <c r="D20" s="627"/>
      <c r="E20" s="627"/>
      <c r="F20" s="627"/>
      <c r="G20" s="627"/>
      <c r="H20" s="627"/>
      <c r="I20" s="627"/>
      <c r="J20" s="627"/>
      <c r="K20" s="627"/>
      <c r="L20" s="627"/>
      <c r="M20" s="627"/>
      <c r="N20" s="627"/>
      <c r="O20" s="627"/>
      <c r="P20" s="627"/>
      <c r="Q20" s="628"/>
      <c r="R20" s="629">
        <v>284</v>
      </c>
      <c r="S20" s="630"/>
      <c r="T20" s="630"/>
      <c r="U20" s="630"/>
      <c r="V20" s="630"/>
      <c r="W20" s="630"/>
      <c r="X20" s="630"/>
      <c r="Y20" s="631"/>
      <c r="Z20" s="656">
        <v>0</v>
      </c>
      <c r="AA20" s="656"/>
      <c r="AB20" s="656"/>
      <c r="AC20" s="656"/>
      <c r="AD20" s="657">
        <v>284</v>
      </c>
      <c r="AE20" s="657"/>
      <c r="AF20" s="657"/>
      <c r="AG20" s="657"/>
      <c r="AH20" s="657"/>
      <c r="AI20" s="657"/>
      <c r="AJ20" s="657"/>
      <c r="AK20" s="657"/>
      <c r="AL20" s="632">
        <v>0</v>
      </c>
      <c r="AM20" s="633"/>
      <c r="AN20" s="633"/>
      <c r="AO20" s="658"/>
      <c r="AP20" s="626" t="s">
        <v>277</v>
      </c>
      <c r="AQ20" s="627"/>
      <c r="AR20" s="627"/>
      <c r="AS20" s="627"/>
      <c r="AT20" s="627"/>
      <c r="AU20" s="627"/>
      <c r="AV20" s="627"/>
      <c r="AW20" s="627"/>
      <c r="AX20" s="627"/>
      <c r="AY20" s="627"/>
      <c r="AZ20" s="627"/>
      <c r="BA20" s="627"/>
      <c r="BB20" s="627"/>
      <c r="BC20" s="627"/>
      <c r="BD20" s="627"/>
      <c r="BE20" s="627"/>
      <c r="BF20" s="628"/>
      <c r="BG20" s="629">
        <v>1846</v>
      </c>
      <c r="BH20" s="630"/>
      <c r="BI20" s="630"/>
      <c r="BJ20" s="630"/>
      <c r="BK20" s="630"/>
      <c r="BL20" s="630"/>
      <c r="BM20" s="630"/>
      <c r="BN20" s="631"/>
      <c r="BO20" s="656">
        <v>0.9</v>
      </c>
      <c r="BP20" s="656"/>
      <c r="BQ20" s="656"/>
      <c r="BR20" s="656"/>
      <c r="BS20" s="657" t="s">
        <v>130</v>
      </c>
      <c r="BT20" s="657"/>
      <c r="BU20" s="657"/>
      <c r="BV20" s="657"/>
      <c r="BW20" s="657"/>
      <c r="BX20" s="657"/>
      <c r="BY20" s="657"/>
      <c r="BZ20" s="657"/>
      <c r="CA20" s="657"/>
      <c r="CB20" s="715"/>
      <c r="CD20" s="663" t="s">
        <v>278</v>
      </c>
      <c r="CE20" s="664"/>
      <c r="CF20" s="664"/>
      <c r="CG20" s="664"/>
      <c r="CH20" s="664"/>
      <c r="CI20" s="664"/>
      <c r="CJ20" s="664"/>
      <c r="CK20" s="664"/>
      <c r="CL20" s="664"/>
      <c r="CM20" s="664"/>
      <c r="CN20" s="664"/>
      <c r="CO20" s="664"/>
      <c r="CP20" s="664"/>
      <c r="CQ20" s="665"/>
      <c r="CR20" s="629">
        <v>3514795</v>
      </c>
      <c r="CS20" s="630"/>
      <c r="CT20" s="630"/>
      <c r="CU20" s="630"/>
      <c r="CV20" s="630"/>
      <c r="CW20" s="630"/>
      <c r="CX20" s="630"/>
      <c r="CY20" s="631"/>
      <c r="CZ20" s="656">
        <v>100</v>
      </c>
      <c r="DA20" s="656"/>
      <c r="DB20" s="656"/>
      <c r="DC20" s="656"/>
      <c r="DD20" s="635">
        <v>799666</v>
      </c>
      <c r="DE20" s="630"/>
      <c r="DF20" s="630"/>
      <c r="DG20" s="630"/>
      <c r="DH20" s="630"/>
      <c r="DI20" s="630"/>
      <c r="DJ20" s="630"/>
      <c r="DK20" s="630"/>
      <c r="DL20" s="630"/>
      <c r="DM20" s="630"/>
      <c r="DN20" s="630"/>
      <c r="DO20" s="630"/>
      <c r="DP20" s="631"/>
      <c r="DQ20" s="635">
        <v>2343151</v>
      </c>
      <c r="DR20" s="630"/>
      <c r="DS20" s="630"/>
      <c r="DT20" s="630"/>
      <c r="DU20" s="630"/>
      <c r="DV20" s="630"/>
      <c r="DW20" s="630"/>
      <c r="DX20" s="630"/>
      <c r="DY20" s="630"/>
      <c r="DZ20" s="630"/>
      <c r="EA20" s="630"/>
      <c r="EB20" s="630"/>
      <c r="EC20" s="673"/>
    </row>
    <row r="21" spans="2:133" ht="11.25" customHeight="1" x14ac:dyDescent="0.15">
      <c r="B21" s="626" t="s">
        <v>279</v>
      </c>
      <c r="C21" s="627"/>
      <c r="D21" s="627"/>
      <c r="E21" s="627"/>
      <c r="F21" s="627"/>
      <c r="G21" s="627"/>
      <c r="H21" s="627"/>
      <c r="I21" s="627"/>
      <c r="J21" s="627"/>
      <c r="K21" s="627"/>
      <c r="L21" s="627"/>
      <c r="M21" s="627"/>
      <c r="N21" s="627"/>
      <c r="O21" s="627"/>
      <c r="P21" s="627"/>
      <c r="Q21" s="628"/>
      <c r="R21" s="629">
        <v>199</v>
      </c>
      <c r="S21" s="630"/>
      <c r="T21" s="630"/>
      <c r="U21" s="630"/>
      <c r="V21" s="630"/>
      <c r="W21" s="630"/>
      <c r="X21" s="630"/>
      <c r="Y21" s="631"/>
      <c r="Z21" s="656">
        <v>0</v>
      </c>
      <c r="AA21" s="656"/>
      <c r="AB21" s="656"/>
      <c r="AC21" s="656"/>
      <c r="AD21" s="657">
        <v>199</v>
      </c>
      <c r="AE21" s="657"/>
      <c r="AF21" s="657"/>
      <c r="AG21" s="657"/>
      <c r="AH21" s="657"/>
      <c r="AI21" s="657"/>
      <c r="AJ21" s="657"/>
      <c r="AK21" s="657"/>
      <c r="AL21" s="632">
        <v>0</v>
      </c>
      <c r="AM21" s="633"/>
      <c r="AN21" s="633"/>
      <c r="AO21" s="658"/>
      <c r="AP21" s="722" t="s">
        <v>280</v>
      </c>
      <c r="AQ21" s="729"/>
      <c r="AR21" s="729"/>
      <c r="AS21" s="729"/>
      <c r="AT21" s="729"/>
      <c r="AU21" s="729"/>
      <c r="AV21" s="729"/>
      <c r="AW21" s="729"/>
      <c r="AX21" s="729"/>
      <c r="AY21" s="729"/>
      <c r="AZ21" s="729"/>
      <c r="BA21" s="729"/>
      <c r="BB21" s="729"/>
      <c r="BC21" s="729"/>
      <c r="BD21" s="729"/>
      <c r="BE21" s="729"/>
      <c r="BF21" s="724"/>
      <c r="BG21" s="629">
        <v>1846</v>
      </c>
      <c r="BH21" s="630"/>
      <c r="BI21" s="630"/>
      <c r="BJ21" s="630"/>
      <c r="BK21" s="630"/>
      <c r="BL21" s="630"/>
      <c r="BM21" s="630"/>
      <c r="BN21" s="631"/>
      <c r="BO21" s="656">
        <v>0.9</v>
      </c>
      <c r="BP21" s="656"/>
      <c r="BQ21" s="656"/>
      <c r="BR21" s="656"/>
      <c r="BS21" s="657" t="s">
        <v>130</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281</v>
      </c>
      <c r="C22" s="693"/>
      <c r="D22" s="693"/>
      <c r="E22" s="693"/>
      <c r="F22" s="693"/>
      <c r="G22" s="693"/>
      <c r="H22" s="693"/>
      <c r="I22" s="693"/>
      <c r="J22" s="693"/>
      <c r="K22" s="693"/>
      <c r="L22" s="693"/>
      <c r="M22" s="693"/>
      <c r="N22" s="693"/>
      <c r="O22" s="693"/>
      <c r="P22" s="693"/>
      <c r="Q22" s="694"/>
      <c r="R22" s="629">
        <v>8047</v>
      </c>
      <c r="S22" s="630"/>
      <c r="T22" s="630"/>
      <c r="U22" s="630"/>
      <c r="V22" s="630"/>
      <c r="W22" s="630"/>
      <c r="X22" s="630"/>
      <c r="Y22" s="631"/>
      <c r="Z22" s="656">
        <v>0.2</v>
      </c>
      <c r="AA22" s="656"/>
      <c r="AB22" s="656"/>
      <c r="AC22" s="656"/>
      <c r="AD22" s="657">
        <v>8047</v>
      </c>
      <c r="AE22" s="657"/>
      <c r="AF22" s="657"/>
      <c r="AG22" s="657"/>
      <c r="AH22" s="657"/>
      <c r="AI22" s="657"/>
      <c r="AJ22" s="657"/>
      <c r="AK22" s="657"/>
      <c r="AL22" s="632">
        <v>0.5</v>
      </c>
      <c r="AM22" s="633"/>
      <c r="AN22" s="633"/>
      <c r="AO22" s="658"/>
      <c r="AP22" s="722" t="s">
        <v>282</v>
      </c>
      <c r="AQ22" s="729"/>
      <c r="AR22" s="729"/>
      <c r="AS22" s="729"/>
      <c r="AT22" s="729"/>
      <c r="AU22" s="729"/>
      <c r="AV22" s="729"/>
      <c r="AW22" s="729"/>
      <c r="AX22" s="729"/>
      <c r="AY22" s="729"/>
      <c r="AZ22" s="729"/>
      <c r="BA22" s="729"/>
      <c r="BB22" s="729"/>
      <c r="BC22" s="729"/>
      <c r="BD22" s="729"/>
      <c r="BE22" s="729"/>
      <c r="BF22" s="724"/>
      <c r="BG22" s="629" t="s">
        <v>130</v>
      </c>
      <c r="BH22" s="630"/>
      <c r="BI22" s="630"/>
      <c r="BJ22" s="630"/>
      <c r="BK22" s="630"/>
      <c r="BL22" s="630"/>
      <c r="BM22" s="630"/>
      <c r="BN22" s="631"/>
      <c r="BO22" s="656" t="s">
        <v>130</v>
      </c>
      <c r="BP22" s="656"/>
      <c r="BQ22" s="656"/>
      <c r="BR22" s="656"/>
      <c r="BS22" s="657" t="s">
        <v>130</v>
      </c>
      <c r="BT22" s="657"/>
      <c r="BU22" s="657"/>
      <c r="BV22" s="657"/>
      <c r="BW22" s="657"/>
      <c r="BX22" s="657"/>
      <c r="BY22" s="657"/>
      <c r="BZ22" s="657"/>
      <c r="CA22" s="657"/>
      <c r="CB22" s="715"/>
      <c r="CD22" s="731" t="s">
        <v>283</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284</v>
      </c>
      <c r="C23" s="627"/>
      <c r="D23" s="627"/>
      <c r="E23" s="627"/>
      <c r="F23" s="627"/>
      <c r="G23" s="627"/>
      <c r="H23" s="627"/>
      <c r="I23" s="627"/>
      <c r="J23" s="627"/>
      <c r="K23" s="627"/>
      <c r="L23" s="627"/>
      <c r="M23" s="627"/>
      <c r="N23" s="627"/>
      <c r="O23" s="627"/>
      <c r="P23" s="627"/>
      <c r="Q23" s="628"/>
      <c r="R23" s="629">
        <v>1434748</v>
      </c>
      <c r="S23" s="630"/>
      <c r="T23" s="630"/>
      <c r="U23" s="630"/>
      <c r="V23" s="630"/>
      <c r="W23" s="630"/>
      <c r="X23" s="630"/>
      <c r="Y23" s="631"/>
      <c r="Z23" s="656">
        <v>39.4</v>
      </c>
      <c r="AA23" s="656"/>
      <c r="AB23" s="656"/>
      <c r="AC23" s="656"/>
      <c r="AD23" s="657">
        <v>1313927</v>
      </c>
      <c r="AE23" s="657"/>
      <c r="AF23" s="657"/>
      <c r="AG23" s="657"/>
      <c r="AH23" s="657"/>
      <c r="AI23" s="657"/>
      <c r="AJ23" s="657"/>
      <c r="AK23" s="657"/>
      <c r="AL23" s="632">
        <v>80.7</v>
      </c>
      <c r="AM23" s="633"/>
      <c r="AN23" s="633"/>
      <c r="AO23" s="658"/>
      <c r="AP23" s="722" t="s">
        <v>285</v>
      </c>
      <c r="AQ23" s="729"/>
      <c r="AR23" s="729"/>
      <c r="AS23" s="729"/>
      <c r="AT23" s="729"/>
      <c r="AU23" s="729"/>
      <c r="AV23" s="729"/>
      <c r="AW23" s="729"/>
      <c r="AX23" s="729"/>
      <c r="AY23" s="729"/>
      <c r="AZ23" s="729"/>
      <c r="BA23" s="729"/>
      <c r="BB23" s="729"/>
      <c r="BC23" s="729"/>
      <c r="BD23" s="729"/>
      <c r="BE23" s="729"/>
      <c r="BF23" s="724"/>
      <c r="BG23" s="629" t="s">
        <v>130</v>
      </c>
      <c r="BH23" s="630"/>
      <c r="BI23" s="630"/>
      <c r="BJ23" s="630"/>
      <c r="BK23" s="630"/>
      <c r="BL23" s="630"/>
      <c r="BM23" s="630"/>
      <c r="BN23" s="631"/>
      <c r="BO23" s="656" t="s">
        <v>130</v>
      </c>
      <c r="BP23" s="656"/>
      <c r="BQ23" s="656"/>
      <c r="BR23" s="656"/>
      <c r="BS23" s="657" t="s">
        <v>130</v>
      </c>
      <c r="BT23" s="657"/>
      <c r="BU23" s="657"/>
      <c r="BV23" s="657"/>
      <c r="BW23" s="657"/>
      <c r="BX23" s="657"/>
      <c r="BY23" s="657"/>
      <c r="BZ23" s="657"/>
      <c r="CA23" s="657"/>
      <c r="CB23" s="715"/>
      <c r="CD23" s="731" t="s">
        <v>224</v>
      </c>
      <c r="CE23" s="732"/>
      <c r="CF23" s="732"/>
      <c r="CG23" s="732"/>
      <c r="CH23" s="732"/>
      <c r="CI23" s="732"/>
      <c r="CJ23" s="732"/>
      <c r="CK23" s="732"/>
      <c r="CL23" s="732"/>
      <c r="CM23" s="732"/>
      <c r="CN23" s="732"/>
      <c r="CO23" s="732"/>
      <c r="CP23" s="732"/>
      <c r="CQ23" s="733"/>
      <c r="CR23" s="731" t="s">
        <v>286</v>
      </c>
      <c r="CS23" s="732"/>
      <c r="CT23" s="732"/>
      <c r="CU23" s="732"/>
      <c r="CV23" s="732"/>
      <c r="CW23" s="732"/>
      <c r="CX23" s="732"/>
      <c r="CY23" s="733"/>
      <c r="CZ23" s="731" t="s">
        <v>287</v>
      </c>
      <c r="DA23" s="732"/>
      <c r="DB23" s="732"/>
      <c r="DC23" s="733"/>
      <c r="DD23" s="731" t="s">
        <v>288</v>
      </c>
      <c r="DE23" s="732"/>
      <c r="DF23" s="732"/>
      <c r="DG23" s="732"/>
      <c r="DH23" s="732"/>
      <c r="DI23" s="732"/>
      <c r="DJ23" s="732"/>
      <c r="DK23" s="733"/>
      <c r="DL23" s="740" t="s">
        <v>289</v>
      </c>
      <c r="DM23" s="741"/>
      <c r="DN23" s="741"/>
      <c r="DO23" s="741"/>
      <c r="DP23" s="741"/>
      <c r="DQ23" s="741"/>
      <c r="DR23" s="741"/>
      <c r="DS23" s="741"/>
      <c r="DT23" s="741"/>
      <c r="DU23" s="741"/>
      <c r="DV23" s="742"/>
      <c r="DW23" s="731" t="s">
        <v>290</v>
      </c>
      <c r="DX23" s="732"/>
      <c r="DY23" s="732"/>
      <c r="DZ23" s="732"/>
      <c r="EA23" s="732"/>
      <c r="EB23" s="732"/>
      <c r="EC23" s="733"/>
    </row>
    <row r="24" spans="2:133" ht="11.25" customHeight="1" x14ac:dyDescent="0.15">
      <c r="B24" s="626" t="s">
        <v>291</v>
      </c>
      <c r="C24" s="627"/>
      <c r="D24" s="627"/>
      <c r="E24" s="627"/>
      <c r="F24" s="627"/>
      <c r="G24" s="627"/>
      <c r="H24" s="627"/>
      <c r="I24" s="627"/>
      <c r="J24" s="627"/>
      <c r="K24" s="627"/>
      <c r="L24" s="627"/>
      <c r="M24" s="627"/>
      <c r="N24" s="627"/>
      <c r="O24" s="627"/>
      <c r="P24" s="627"/>
      <c r="Q24" s="628"/>
      <c r="R24" s="629">
        <v>1313927</v>
      </c>
      <c r="S24" s="630"/>
      <c r="T24" s="630"/>
      <c r="U24" s="630"/>
      <c r="V24" s="630"/>
      <c r="W24" s="630"/>
      <c r="X24" s="630"/>
      <c r="Y24" s="631"/>
      <c r="Z24" s="656">
        <v>36</v>
      </c>
      <c r="AA24" s="656"/>
      <c r="AB24" s="656"/>
      <c r="AC24" s="656"/>
      <c r="AD24" s="657">
        <v>1313927</v>
      </c>
      <c r="AE24" s="657"/>
      <c r="AF24" s="657"/>
      <c r="AG24" s="657"/>
      <c r="AH24" s="657"/>
      <c r="AI24" s="657"/>
      <c r="AJ24" s="657"/>
      <c r="AK24" s="657"/>
      <c r="AL24" s="632">
        <v>80.7</v>
      </c>
      <c r="AM24" s="633"/>
      <c r="AN24" s="633"/>
      <c r="AO24" s="658"/>
      <c r="AP24" s="722" t="s">
        <v>292</v>
      </c>
      <c r="AQ24" s="729"/>
      <c r="AR24" s="729"/>
      <c r="AS24" s="729"/>
      <c r="AT24" s="729"/>
      <c r="AU24" s="729"/>
      <c r="AV24" s="729"/>
      <c r="AW24" s="729"/>
      <c r="AX24" s="729"/>
      <c r="AY24" s="729"/>
      <c r="AZ24" s="729"/>
      <c r="BA24" s="729"/>
      <c r="BB24" s="729"/>
      <c r="BC24" s="729"/>
      <c r="BD24" s="729"/>
      <c r="BE24" s="729"/>
      <c r="BF24" s="724"/>
      <c r="BG24" s="629" t="s">
        <v>130</v>
      </c>
      <c r="BH24" s="630"/>
      <c r="BI24" s="630"/>
      <c r="BJ24" s="630"/>
      <c r="BK24" s="630"/>
      <c r="BL24" s="630"/>
      <c r="BM24" s="630"/>
      <c r="BN24" s="631"/>
      <c r="BO24" s="656" t="s">
        <v>130</v>
      </c>
      <c r="BP24" s="656"/>
      <c r="BQ24" s="656"/>
      <c r="BR24" s="656"/>
      <c r="BS24" s="657" t="s">
        <v>130</v>
      </c>
      <c r="BT24" s="657"/>
      <c r="BU24" s="657"/>
      <c r="BV24" s="657"/>
      <c r="BW24" s="657"/>
      <c r="BX24" s="657"/>
      <c r="BY24" s="657"/>
      <c r="BZ24" s="657"/>
      <c r="CA24" s="657"/>
      <c r="CB24" s="715"/>
      <c r="CD24" s="685" t="s">
        <v>293</v>
      </c>
      <c r="CE24" s="686"/>
      <c r="CF24" s="686"/>
      <c r="CG24" s="686"/>
      <c r="CH24" s="686"/>
      <c r="CI24" s="686"/>
      <c r="CJ24" s="686"/>
      <c r="CK24" s="686"/>
      <c r="CL24" s="686"/>
      <c r="CM24" s="686"/>
      <c r="CN24" s="686"/>
      <c r="CO24" s="686"/>
      <c r="CP24" s="686"/>
      <c r="CQ24" s="687"/>
      <c r="CR24" s="682">
        <v>1096784</v>
      </c>
      <c r="CS24" s="683"/>
      <c r="CT24" s="683"/>
      <c r="CU24" s="683"/>
      <c r="CV24" s="683"/>
      <c r="CW24" s="683"/>
      <c r="CX24" s="683"/>
      <c r="CY24" s="726"/>
      <c r="CZ24" s="727">
        <v>31.2</v>
      </c>
      <c r="DA24" s="702"/>
      <c r="DB24" s="702"/>
      <c r="DC24" s="730"/>
      <c r="DD24" s="725">
        <v>970351</v>
      </c>
      <c r="DE24" s="683"/>
      <c r="DF24" s="683"/>
      <c r="DG24" s="683"/>
      <c r="DH24" s="683"/>
      <c r="DI24" s="683"/>
      <c r="DJ24" s="683"/>
      <c r="DK24" s="726"/>
      <c r="DL24" s="725">
        <v>948487</v>
      </c>
      <c r="DM24" s="683"/>
      <c r="DN24" s="683"/>
      <c r="DO24" s="683"/>
      <c r="DP24" s="683"/>
      <c r="DQ24" s="683"/>
      <c r="DR24" s="683"/>
      <c r="DS24" s="683"/>
      <c r="DT24" s="683"/>
      <c r="DU24" s="683"/>
      <c r="DV24" s="726"/>
      <c r="DW24" s="727">
        <v>56.3</v>
      </c>
      <c r="DX24" s="702"/>
      <c r="DY24" s="702"/>
      <c r="DZ24" s="702"/>
      <c r="EA24" s="702"/>
      <c r="EB24" s="702"/>
      <c r="EC24" s="728"/>
    </row>
    <row r="25" spans="2:133" ht="11.25" customHeight="1" x14ac:dyDescent="0.15">
      <c r="B25" s="626" t="s">
        <v>294</v>
      </c>
      <c r="C25" s="627"/>
      <c r="D25" s="627"/>
      <c r="E25" s="627"/>
      <c r="F25" s="627"/>
      <c r="G25" s="627"/>
      <c r="H25" s="627"/>
      <c r="I25" s="627"/>
      <c r="J25" s="627"/>
      <c r="K25" s="627"/>
      <c r="L25" s="627"/>
      <c r="M25" s="627"/>
      <c r="N25" s="627"/>
      <c r="O25" s="627"/>
      <c r="P25" s="627"/>
      <c r="Q25" s="628"/>
      <c r="R25" s="629">
        <v>120821</v>
      </c>
      <c r="S25" s="630"/>
      <c r="T25" s="630"/>
      <c r="U25" s="630"/>
      <c r="V25" s="630"/>
      <c r="W25" s="630"/>
      <c r="X25" s="630"/>
      <c r="Y25" s="631"/>
      <c r="Z25" s="656">
        <v>3.3</v>
      </c>
      <c r="AA25" s="656"/>
      <c r="AB25" s="656"/>
      <c r="AC25" s="656"/>
      <c r="AD25" s="657" t="s">
        <v>130</v>
      </c>
      <c r="AE25" s="657"/>
      <c r="AF25" s="657"/>
      <c r="AG25" s="657"/>
      <c r="AH25" s="657"/>
      <c r="AI25" s="657"/>
      <c r="AJ25" s="657"/>
      <c r="AK25" s="657"/>
      <c r="AL25" s="632" t="s">
        <v>130</v>
      </c>
      <c r="AM25" s="633"/>
      <c r="AN25" s="633"/>
      <c r="AO25" s="658"/>
      <c r="AP25" s="722" t="s">
        <v>295</v>
      </c>
      <c r="AQ25" s="729"/>
      <c r="AR25" s="729"/>
      <c r="AS25" s="729"/>
      <c r="AT25" s="729"/>
      <c r="AU25" s="729"/>
      <c r="AV25" s="729"/>
      <c r="AW25" s="729"/>
      <c r="AX25" s="729"/>
      <c r="AY25" s="729"/>
      <c r="AZ25" s="729"/>
      <c r="BA25" s="729"/>
      <c r="BB25" s="729"/>
      <c r="BC25" s="729"/>
      <c r="BD25" s="729"/>
      <c r="BE25" s="729"/>
      <c r="BF25" s="724"/>
      <c r="BG25" s="629" t="s">
        <v>130</v>
      </c>
      <c r="BH25" s="630"/>
      <c r="BI25" s="630"/>
      <c r="BJ25" s="630"/>
      <c r="BK25" s="630"/>
      <c r="BL25" s="630"/>
      <c r="BM25" s="630"/>
      <c r="BN25" s="631"/>
      <c r="BO25" s="656" t="s">
        <v>130</v>
      </c>
      <c r="BP25" s="656"/>
      <c r="BQ25" s="656"/>
      <c r="BR25" s="656"/>
      <c r="BS25" s="657" t="s">
        <v>130</v>
      </c>
      <c r="BT25" s="657"/>
      <c r="BU25" s="657"/>
      <c r="BV25" s="657"/>
      <c r="BW25" s="657"/>
      <c r="BX25" s="657"/>
      <c r="BY25" s="657"/>
      <c r="BZ25" s="657"/>
      <c r="CA25" s="657"/>
      <c r="CB25" s="715"/>
      <c r="CD25" s="663" t="s">
        <v>296</v>
      </c>
      <c r="CE25" s="664"/>
      <c r="CF25" s="664"/>
      <c r="CG25" s="664"/>
      <c r="CH25" s="664"/>
      <c r="CI25" s="664"/>
      <c r="CJ25" s="664"/>
      <c r="CK25" s="664"/>
      <c r="CL25" s="664"/>
      <c r="CM25" s="664"/>
      <c r="CN25" s="664"/>
      <c r="CO25" s="664"/>
      <c r="CP25" s="664"/>
      <c r="CQ25" s="665"/>
      <c r="CR25" s="629">
        <v>548262</v>
      </c>
      <c r="CS25" s="640"/>
      <c r="CT25" s="640"/>
      <c r="CU25" s="640"/>
      <c r="CV25" s="640"/>
      <c r="CW25" s="640"/>
      <c r="CX25" s="640"/>
      <c r="CY25" s="641"/>
      <c r="CZ25" s="632">
        <v>15.6</v>
      </c>
      <c r="DA25" s="642"/>
      <c r="DB25" s="642"/>
      <c r="DC25" s="643"/>
      <c r="DD25" s="635">
        <v>536799</v>
      </c>
      <c r="DE25" s="640"/>
      <c r="DF25" s="640"/>
      <c r="DG25" s="640"/>
      <c r="DH25" s="640"/>
      <c r="DI25" s="640"/>
      <c r="DJ25" s="640"/>
      <c r="DK25" s="641"/>
      <c r="DL25" s="635">
        <v>535009</v>
      </c>
      <c r="DM25" s="640"/>
      <c r="DN25" s="640"/>
      <c r="DO25" s="640"/>
      <c r="DP25" s="640"/>
      <c r="DQ25" s="640"/>
      <c r="DR25" s="640"/>
      <c r="DS25" s="640"/>
      <c r="DT25" s="640"/>
      <c r="DU25" s="640"/>
      <c r="DV25" s="641"/>
      <c r="DW25" s="632">
        <v>31.8</v>
      </c>
      <c r="DX25" s="642"/>
      <c r="DY25" s="642"/>
      <c r="DZ25" s="642"/>
      <c r="EA25" s="642"/>
      <c r="EB25" s="642"/>
      <c r="EC25" s="674"/>
    </row>
    <row r="26" spans="2:133" ht="11.25" customHeight="1" x14ac:dyDescent="0.15">
      <c r="B26" s="626" t="s">
        <v>297</v>
      </c>
      <c r="C26" s="627"/>
      <c r="D26" s="627"/>
      <c r="E26" s="627"/>
      <c r="F26" s="627"/>
      <c r="G26" s="627"/>
      <c r="H26" s="627"/>
      <c r="I26" s="627"/>
      <c r="J26" s="627"/>
      <c r="K26" s="627"/>
      <c r="L26" s="627"/>
      <c r="M26" s="627"/>
      <c r="N26" s="627"/>
      <c r="O26" s="627"/>
      <c r="P26" s="627"/>
      <c r="Q26" s="628"/>
      <c r="R26" s="629" t="s">
        <v>130</v>
      </c>
      <c r="S26" s="630"/>
      <c r="T26" s="630"/>
      <c r="U26" s="630"/>
      <c r="V26" s="630"/>
      <c r="W26" s="630"/>
      <c r="X26" s="630"/>
      <c r="Y26" s="631"/>
      <c r="Z26" s="656" t="s">
        <v>130</v>
      </c>
      <c r="AA26" s="656"/>
      <c r="AB26" s="656"/>
      <c r="AC26" s="656"/>
      <c r="AD26" s="657" t="s">
        <v>130</v>
      </c>
      <c r="AE26" s="657"/>
      <c r="AF26" s="657"/>
      <c r="AG26" s="657"/>
      <c r="AH26" s="657"/>
      <c r="AI26" s="657"/>
      <c r="AJ26" s="657"/>
      <c r="AK26" s="657"/>
      <c r="AL26" s="632" t="s">
        <v>130</v>
      </c>
      <c r="AM26" s="633"/>
      <c r="AN26" s="633"/>
      <c r="AO26" s="658"/>
      <c r="AP26" s="722" t="s">
        <v>298</v>
      </c>
      <c r="AQ26" s="723"/>
      <c r="AR26" s="723"/>
      <c r="AS26" s="723"/>
      <c r="AT26" s="723"/>
      <c r="AU26" s="723"/>
      <c r="AV26" s="723"/>
      <c r="AW26" s="723"/>
      <c r="AX26" s="723"/>
      <c r="AY26" s="723"/>
      <c r="AZ26" s="723"/>
      <c r="BA26" s="723"/>
      <c r="BB26" s="723"/>
      <c r="BC26" s="723"/>
      <c r="BD26" s="723"/>
      <c r="BE26" s="723"/>
      <c r="BF26" s="724"/>
      <c r="BG26" s="629" t="s">
        <v>130</v>
      </c>
      <c r="BH26" s="630"/>
      <c r="BI26" s="630"/>
      <c r="BJ26" s="630"/>
      <c r="BK26" s="630"/>
      <c r="BL26" s="630"/>
      <c r="BM26" s="630"/>
      <c r="BN26" s="631"/>
      <c r="BO26" s="656" t="s">
        <v>130</v>
      </c>
      <c r="BP26" s="656"/>
      <c r="BQ26" s="656"/>
      <c r="BR26" s="656"/>
      <c r="BS26" s="657" t="s">
        <v>130</v>
      </c>
      <c r="BT26" s="657"/>
      <c r="BU26" s="657"/>
      <c r="BV26" s="657"/>
      <c r="BW26" s="657"/>
      <c r="BX26" s="657"/>
      <c r="BY26" s="657"/>
      <c r="BZ26" s="657"/>
      <c r="CA26" s="657"/>
      <c r="CB26" s="715"/>
      <c r="CD26" s="663" t="s">
        <v>299</v>
      </c>
      <c r="CE26" s="664"/>
      <c r="CF26" s="664"/>
      <c r="CG26" s="664"/>
      <c r="CH26" s="664"/>
      <c r="CI26" s="664"/>
      <c r="CJ26" s="664"/>
      <c r="CK26" s="664"/>
      <c r="CL26" s="664"/>
      <c r="CM26" s="664"/>
      <c r="CN26" s="664"/>
      <c r="CO26" s="664"/>
      <c r="CP26" s="664"/>
      <c r="CQ26" s="665"/>
      <c r="CR26" s="629">
        <v>254064</v>
      </c>
      <c r="CS26" s="630"/>
      <c r="CT26" s="630"/>
      <c r="CU26" s="630"/>
      <c r="CV26" s="630"/>
      <c r="CW26" s="630"/>
      <c r="CX26" s="630"/>
      <c r="CY26" s="631"/>
      <c r="CZ26" s="632">
        <v>7.2</v>
      </c>
      <c r="DA26" s="642"/>
      <c r="DB26" s="642"/>
      <c r="DC26" s="643"/>
      <c r="DD26" s="635">
        <v>248801</v>
      </c>
      <c r="DE26" s="630"/>
      <c r="DF26" s="630"/>
      <c r="DG26" s="630"/>
      <c r="DH26" s="630"/>
      <c r="DI26" s="630"/>
      <c r="DJ26" s="630"/>
      <c r="DK26" s="631"/>
      <c r="DL26" s="635" t="s">
        <v>130</v>
      </c>
      <c r="DM26" s="630"/>
      <c r="DN26" s="630"/>
      <c r="DO26" s="630"/>
      <c r="DP26" s="630"/>
      <c r="DQ26" s="630"/>
      <c r="DR26" s="630"/>
      <c r="DS26" s="630"/>
      <c r="DT26" s="630"/>
      <c r="DU26" s="630"/>
      <c r="DV26" s="631"/>
      <c r="DW26" s="632" t="s">
        <v>130</v>
      </c>
      <c r="DX26" s="642"/>
      <c r="DY26" s="642"/>
      <c r="DZ26" s="642"/>
      <c r="EA26" s="642"/>
      <c r="EB26" s="642"/>
      <c r="EC26" s="674"/>
    </row>
    <row r="27" spans="2:133" ht="11.25" customHeight="1" x14ac:dyDescent="0.15">
      <c r="B27" s="626" t="s">
        <v>300</v>
      </c>
      <c r="C27" s="627"/>
      <c r="D27" s="627"/>
      <c r="E27" s="627"/>
      <c r="F27" s="627"/>
      <c r="G27" s="627"/>
      <c r="H27" s="627"/>
      <c r="I27" s="627"/>
      <c r="J27" s="627"/>
      <c r="K27" s="627"/>
      <c r="L27" s="627"/>
      <c r="M27" s="627"/>
      <c r="N27" s="627"/>
      <c r="O27" s="627"/>
      <c r="P27" s="627"/>
      <c r="Q27" s="628"/>
      <c r="R27" s="629">
        <v>1741430</v>
      </c>
      <c r="S27" s="630"/>
      <c r="T27" s="630"/>
      <c r="U27" s="630"/>
      <c r="V27" s="630"/>
      <c r="W27" s="630"/>
      <c r="X27" s="630"/>
      <c r="Y27" s="631"/>
      <c r="Z27" s="656">
        <v>47.8</v>
      </c>
      <c r="AA27" s="656"/>
      <c r="AB27" s="656"/>
      <c r="AC27" s="656"/>
      <c r="AD27" s="657">
        <v>1620609</v>
      </c>
      <c r="AE27" s="657"/>
      <c r="AF27" s="657"/>
      <c r="AG27" s="657"/>
      <c r="AH27" s="657"/>
      <c r="AI27" s="657"/>
      <c r="AJ27" s="657"/>
      <c r="AK27" s="657"/>
      <c r="AL27" s="632">
        <v>99.5</v>
      </c>
      <c r="AM27" s="633"/>
      <c r="AN27" s="633"/>
      <c r="AO27" s="658"/>
      <c r="AP27" s="626" t="s">
        <v>301</v>
      </c>
      <c r="AQ27" s="627"/>
      <c r="AR27" s="627"/>
      <c r="AS27" s="627"/>
      <c r="AT27" s="627"/>
      <c r="AU27" s="627"/>
      <c r="AV27" s="627"/>
      <c r="AW27" s="627"/>
      <c r="AX27" s="627"/>
      <c r="AY27" s="627"/>
      <c r="AZ27" s="627"/>
      <c r="BA27" s="627"/>
      <c r="BB27" s="627"/>
      <c r="BC27" s="627"/>
      <c r="BD27" s="627"/>
      <c r="BE27" s="627"/>
      <c r="BF27" s="628"/>
      <c r="BG27" s="629">
        <v>213894</v>
      </c>
      <c r="BH27" s="630"/>
      <c r="BI27" s="630"/>
      <c r="BJ27" s="630"/>
      <c r="BK27" s="630"/>
      <c r="BL27" s="630"/>
      <c r="BM27" s="630"/>
      <c r="BN27" s="631"/>
      <c r="BO27" s="656">
        <v>100</v>
      </c>
      <c r="BP27" s="656"/>
      <c r="BQ27" s="656"/>
      <c r="BR27" s="656"/>
      <c r="BS27" s="657" t="s">
        <v>130</v>
      </c>
      <c r="BT27" s="657"/>
      <c r="BU27" s="657"/>
      <c r="BV27" s="657"/>
      <c r="BW27" s="657"/>
      <c r="BX27" s="657"/>
      <c r="BY27" s="657"/>
      <c r="BZ27" s="657"/>
      <c r="CA27" s="657"/>
      <c r="CB27" s="715"/>
      <c r="CD27" s="663" t="s">
        <v>302</v>
      </c>
      <c r="CE27" s="664"/>
      <c r="CF27" s="664"/>
      <c r="CG27" s="664"/>
      <c r="CH27" s="664"/>
      <c r="CI27" s="664"/>
      <c r="CJ27" s="664"/>
      <c r="CK27" s="664"/>
      <c r="CL27" s="664"/>
      <c r="CM27" s="664"/>
      <c r="CN27" s="664"/>
      <c r="CO27" s="664"/>
      <c r="CP27" s="664"/>
      <c r="CQ27" s="665"/>
      <c r="CR27" s="629">
        <v>189332</v>
      </c>
      <c r="CS27" s="640"/>
      <c r="CT27" s="640"/>
      <c r="CU27" s="640"/>
      <c r="CV27" s="640"/>
      <c r="CW27" s="640"/>
      <c r="CX27" s="640"/>
      <c r="CY27" s="641"/>
      <c r="CZ27" s="632">
        <v>5.4</v>
      </c>
      <c r="DA27" s="642"/>
      <c r="DB27" s="642"/>
      <c r="DC27" s="643"/>
      <c r="DD27" s="635">
        <v>74362</v>
      </c>
      <c r="DE27" s="640"/>
      <c r="DF27" s="640"/>
      <c r="DG27" s="640"/>
      <c r="DH27" s="640"/>
      <c r="DI27" s="640"/>
      <c r="DJ27" s="640"/>
      <c r="DK27" s="641"/>
      <c r="DL27" s="635">
        <v>54288</v>
      </c>
      <c r="DM27" s="640"/>
      <c r="DN27" s="640"/>
      <c r="DO27" s="640"/>
      <c r="DP27" s="640"/>
      <c r="DQ27" s="640"/>
      <c r="DR27" s="640"/>
      <c r="DS27" s="640"/>
      <c r="DT27" s="640"/>
      <c r="DU27" s="640"/>
      <c r="DV27" s="641"/>
      <c r="DW27" s="632">
        <v>3.2</v>
      </c>
      <c r="DX27" s="642"/>
      <c r="DY27" s="642"/>
      <c r="DZ27" s="642"/>
      <c r="EA27" s="642"/>
      <c r="EB27" s="642"/>
      <c r="EC27" s="674"/>
    </row>
    <row r="28" spans="2:133" ht="11.25" customHeight="1" x14ac:dyDescent="0.15">
      <c r="B28" s="626" t="s">
        <v>303</v>
      </c>
      <c r="C28" s="627"/>
      <c r="D28" s="627"/>
      <c r="E28" s="627"/>
      <c r="F28" s="627"/>
      <c r="G28" s="627"/>
      <c r="H28" s="627"/>
      <c r="I28" s="627"/>
      <c r="J28" s="627"/>
      <c r="K28" s="627"/>
      <c r="L28" s="627"/>
      <c r="M28" s="627"/>
      <c r="N28" s="627"/>
      <c r="O28" s="627"/>
      <c r="P28" s="627"/>
      <c r="Q28" s="628"/>
      <c r="R28" s="629" t="s">
        <v>130</v>
      </c>
      <c r="S28" s="630"/>
      <c r="T28" s="630"/>
      <c r="U28" s="630"/>
      <c r="V28" s="630"/>
      <c r="W28" s="630"/>
      <c r="X28" s="630"/>
      <c r="Y28" s="631"/>
      <c r="Z28" s="656" t="s">
        <v>130</v>
      </c>
      <c r="AA28" s="656"/>
      <c r="AB28" s="656"/>
      <c r="AC28" s="656"/>
      <c r="AD28" s="657" t="s">
        <v>130</v>
      </c>
      <c r="AE28" s="657"/>
      <c r="AF28" s="657"/>
      <c r="AG28" s="657"/>
      <c r="AH28" s="657"/>
      <c r="AI28" s="657"/>
      <c r="AJ28" s="657"/>
      <c r="AK28" s="657"/>
      <c r="AL28" s="632" t="s">
        <v>130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304</v>
      </c>
      <c r="CE28" s="664"/>
      <c r="CF28" s="664"/>
      <c r="CG28" s="664"/>
      <c r="CH28" s="664"/>
      <c r="CI28" s="664"/>
      <c r="CJ28" s="664"/>
      <c r="CK28" s="664"/>
      <c r="CL28" s="664"/>
      <c r="CM28" s="664"/>
      <c r="CN28" s="664"/>
      <c r="CO28" s="664"/>
      <c r="CP28" s="664"/>
      <c r="CQ28" s="665"/>
      <c r="CR28" s="629">
        <v>359190</v>
      </c>
      <c r="CS28" s="630"/>
      <c r="CT28" s="630"/>
      <c r="CU28" s="630"/>
      <c r="CV28" s="630"/>
      <c r="CW28" s="630"/>
      <c r="CX28" s="630"/>
      <c r="CY28" s="631"/>
      <c r="CZ28" s="632">
        <v>10.199999999999999</v>
      </c>
      <c r="DA28" s="642"/>
      <c r="DB28" s="642"/>
      <c r="DC28" s="643"/>
      <c r="DD28" s="635">
        <v>359190</v>
      </c>
      <c r="DE28" s="630"/>
      <c r="DF28" s="630"/>
      <c r="DG28" s="630"/>
      <c r="DH28" s="630"/>
      <c r="DI28" s="630"/>
      <c r="DJ28" s="630"/>
      <c r="DK28" s="631"/>
      <c r="DL28" s="635">
        <v>359190</v>
      </c>
      <c r="DM28" s="630"/>
      <c r="DN28" s="630"/>
      <c r="DO28" s="630"/>
      <c r="DP28" s="630"/>
      <c r="DQ28" s="630"/>
      <c r="DR28" s="630"/>
      <c r="DS28" s="630"/>
      <c r="DT28" s="630"/>
      <c r="DU28" s="630"/>
      <c r="DV28" s="631"/>
      <c r="DW28" s="632">
        <v>21.3</v>
      </c>
      <c r="DX28" s="642"/>
      <c r="DY28" s="642"/>
      <c r="DZ28" s="642"/>
      <c r="EA28" s="642"/>
      <c r="EB28" s="642"/>
      <c r="EC28" s="674"/>
    </row>
    <row r="29" spans="2:133" ht="11.25" customHeight="1" x14ac:dyDescent="0.15">
      <c r="B29" s="626" t="s">
        <v>305</v>
      </c>
      <c r="C29" s="627"/>
      <c r="D29" s="627"/>
      <c r="E29" s="627"/>
      <c r="F29" s="627"/>
      <c r="G29" s="627"/>
      <c r="H29" s="627"/>
      <c r="I29" s="627"/>
      <c r="J29" s="627"/>
      <c r="K29" s="627"/>
      <c r="L29" s="627"/>
      <c r="M29" s="627"/>
      <c r="N29" s="627"/>
      <c r="O29" s="627"/>
      <c r="P29" s="627"/>
      <c r="Q29" s="628"/>
      <c r="R29" s="629">
        <v>3806</v>
      </c>
      <c r="S29" s="630"/>
      <c r="T29" s="630"/>
      <c r="U29" s="630"/>
      <c r="V29" s="630"/>
      <c r="W29" s="630"/>
      <c r="X29" s="630"/>
      <c r="Y29" s="631"/>
      <c r="Z29" s="656">
        <v>0.1</v>
      </c>
      <c r="AA29" s="656"/>
      <c r="AB29" s="656"/>
      <c r="AC29" s="656"/>
      <c r="AD29" s="657" t="s">
        <v>130</v>
      </c>
      <c r="AE29" s="657"/>
      <c r="AF29" s="657"/>
      <c r="AG29" s="657"/>
      <c r="AH29" s="657"/>
      <c r="AI29" s="657"/>
      <c r="AJ29" s="657"/>
      <c r="AK29" s="657"/>
      <c r="AL29" s="632" t="s">
        <v>130</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306</v>
      </c>
      <c r="CE29" s="717"/>
      <c r="CF29" s="663" t="s">
        <v>70</v>
      </c>
      <c r="CG29" s="664"/>
      <c r="CH29" s="664"/>
      <c r="CI29" s="664"/>
      <c r="CJ29" s="664"/>
      <c r="CK29" s="664"/>
      <c r="CL29" s="664"/>
      <c r="CM29" s="664"/>
      <c r="CN29" s="664"/>
      <c r="CO29" s="664"/>
      <c r="CP29" s="664"/>
      <c r="CQ29" s="665"/>
      <c r="CR29" s="629">
        <v>359190</v>
      </c>
      <c r="CS29" s="640"/>
      <c r="CT29" s="640"/>
      <c r="CU29" s="640"/>
      <c r="CV29" s="640"/>
      <c r="CW29" s="640"/>
      <c r="CX29" s="640"/>
      <c r="CY29" s="641"/>
      <c r="CZ29" s="632">
        <v>10.199999999999999</v>
      </c>
      <c r="DA29" s="642"/>
      <c r="DB29" s="642"/>
      <c r="DC29" s="643"/>
      <c r="DD29" s="635">
        <v>359190</v>
      </c>
      <c r="DE29" s="640"/>
      <c r="DF29" s="640"/>
      <c r="DG29" s="640"/>
      <c r="DH29" s="640"/>
      <c r="DI29" s="640"/>
      <c r="DJ29" s="640"/>
      <c r="DK29" s="641"/>
      <c r="DL29" s="635">
        <v>359190</v>
      </c>
      <c r="DM29" s="640"/>
      <c r="DN29" s="640"/>
      <c r="DO29" s="640"/>
      <c r="DP29" s="640"/>
      <c r="DQ29" s="640"/>
      <c r="DR29" s="640"/>
      <c r="DS29" s="640"/>
      <c r="DT29" s="640"/>
      <c r="DU29" s="640"/>
      <c r="DV29" s="641"/>
      <c r="DW29" s="632">
        <v>21.3</v>
      </c>
      <c r="DX29" s="642"/>
      <c r="DY29" s="642"/>
      <c r="DZ29" s="642"/>
      <c r="EA29" s="642"/>
      <c r="EB29" s="642"/>
      <c r="EC29" s="674"/>
    </row>
    <row r="30" spans="2:133" ht="11.25" customHeight="1" x14ac:dyDescent="0.15">
      <c r="B30" s="626" t="s">
        <v>307</v>
      </c>
      <c r="C30" s="627"/>
      <c r="D30" s="627"/>
      <c r="E30" s="627"/>
      <c r="F30" s="627"/>
      <c r="G30" s="627"/>
      <c r="H30" s="627"/>
      <c r="I30" s="627"/>
      <c r="J30" s="627"/>
      <c r="K30" s="627"/>
      <c r="L30" s="627"/>
      <c r="M30" s="627"/>
      <c r="N30" s="627"/>
      <c r="O30" s="627"/>
      <c r="P30" s="627"/>
      <c r="Q30" s="628"/>
      <c r="R30" s="629">
        <v>8645</v>
      </c>
      <c r="S30" s="630"/>
      <c r="T30" s="630"/>
      <c r="U30" s="630"/>
      <c r="V30" s="630"/>
      <c r="W30" s="630"/>
      <c r="X30" s="630"/>
      <c r="Y30" s="631"/>
      <c r="Z30" s="656">
        <v>0.2</v>
      </c>
      <c r="AA30" s="656"/>
      <c r="AB30" s="656"/>
      <c r="AC30" s="656"/>
      <c r="AD30" s="657">
        <v>1100</v>
      </c>
      <c r="AE30" s="657"/>
      <c r="AF30" s="657"/>
      <c r="AG30" s="657"/>
      <c r="AH30" s="657"/>
      <c r="AI30" s="657"/>
      <c r="AJ30" s="657"/>
      <c r="AK30" s="657"/>
      <c r="AL30" s="632">
        <v>0.1</v>
      </c>
      <c r="AM30" s="633"/>
      <c r="AN30" s="633"/>
      <c r="AO30" s="658"/>
      <c r="AP30" s="688" t="s">
        <v>224</v>
      </c>
      <c r="AQ30" s="689"/>
      <c r="AR30" s="689"/>
      <c r="AS30" s="689"/>
      <c r="AT30" s="689"/>
      <c r="AU30" s="689"/>
      <c r="AV30" s="689"/>
      <c r="AW30" s="689"/>
      <c r="AX30" s="689"/>
      <c r="AY30" s="689"/>
      <c r="AZ30" s="689"/>
      <c r="BA30" s="689"/>
      <c r="BB30" s="689"/>
      <c r="BC30" s="689"/>
      <c r="BD30" s="689"/>
      <c r="BE30" s="689"/>
      <c r="BF30" s="690"/>
      <c r="BG30" s="688" t="s">
        <v>308</v>
      </c>
      <c r="BH30" s="713"/>
      <c r="BI30" s="713"/>
      <c r="BJ30" s="713"/>
      <c r="BK30" s="713"/>
      <c r="BL30" s="713"/>
      <c r="BM30" s="713"/>
      <c r="BN30" s="713"/>
      <c r="BO30" s="713"/>
      <c r="BP30" s="713"/>
      <c r="BQ30" s="714"/>
      <c r="BR30" s="688" t="s">
        <v>309</v>
      </c>
      <c r="BS30" s="713"/>
      <c r="BT30" s="713"/>
      <c r="BU30" s="713"/>
      <c r="BV30" s="713"/>
      <c r="BW30" s="713"/>
      <c r="BX30" s="713"/>
      <c r="BY30" s="713"/>
      <c r="BZ30" s="713"/>
      <c r="CA30" s="713"/>
      <c r="CB30" s="714"/>
      <c r="CD30" s="718"/>
      <c r="CE30" s="719"/>
      <c r="CF30" s="663" t="s">
        <v>310</v>
      </c>
      <c r="CG30" s="664"/>
      <c r="CH30" s="664"/>
      <c r="CI30" s="664"/>
      <c r="CJ30" s="664"/>
      <c r="CK30" s="664"/>
      <c r="CL30" s="664"/>
      <c r="CM30" s="664"/>
      <c r="CN30" s="664"/>
      <c r="CO30" s="664"/>
      <c r="CP30" s="664"/>
      <c r="CQ30" s="665"/>
      <c r="CR30" s="629">
        <v>349929</v>
      </c>
      <c r="CS30" s="630"/>
      <c r="CT30" s="630"/>
      <c r="CU30" s="630"/>
      <c r="CV30" s="630"/>
      <c r="CW30" s="630"/>
      <c r="CX30" s="630"/>
      <c r="CY30" s="631"/>
      <c r="CZ30" s="632">
        <v>10</v>
      </c>
      <c r="DA30" s="642"/>
      <c r="DB30" s="642"/>
      <c r="DC30" s="643"/>
      <c r="DD30" s="635">
        <v>349929</v>
      </c>
      <c r="DE30" s="630"/>
      <c r="DF30" s="630"/>
      <c r="DG30" s="630"/>
      <c r="DH30" s="630"/>
      <c r="DI30" s="630"/>
      <c r="DJ30" s="630"/>
      <c r="DK30" s="631"/>
      <c r="DL30" s="635">
        <v>349929</v>
      </c>
      <c r="DM30" s="630"/>
      <c r="DN30" s="630"/>
      <c r="DO30" s="630"/>
      <c r="DP30" s="630"/>
      <c r="DQ30" s="630"/>
      <c r="DR30" s="630"/>
      <c r="DS30" s="630"/>
      <c r="DT30" s="630"/>
      <c r="DU30" s="630"/>
      <c r="DV30" s="631"/>
      <c r="DW30" s="632">
        <v>20.8</v>
      </c>
      <c r="DX30" s="642"/>
      <c r="DY30" s="642"/>
      <c r="DZ30" s="642"/>
      <c r="EA30" s="642"/>
      <c r="EB30" s="642"/>
      <c r="EC30" s="674"/>
    </row>
    <row r="31" spans="2:133" ht="11.25" customHeight="1" x14ac:dyDescent="0.15">
      <c r="B31" s="626" t="s">
        <v>311</v>
      </c>
      <c r="C31" s="627"/>
      <c r="D31" s="627"/>
      <c r="E31" s="627"/>
      <c r="F31" s="627"/>
      <c r="G31" s="627"/>
      <c r="H31" s="627"/>
      <c r="I31" s="627"/>
      <c r="J31" s="627"/>
      <c r="K31" s="627"/>
      <c r="L31" s="627"/>
      <c r="M31" s="627"/>
      <c r="N31" s="627"/>
      <c r="O31" s="627"/>
      <c r="P31" s="627"/>
      <c r="Q31" s="628"/>
      <c r="R31" s="629">
        <v>2808</v>
      </c>
      <c r="S31" s="630"/>
      <c r="T31" s="630"/>
      <c r="U31" s="630"/>
      <c r="V31" s="630"/>
      <c r="W31" s="630"/>
      <c r="X31" s="630"/>
      <c r="Y31" s="631"/>
      <c r="Z31" s="656">
        <v>0.1</v>
      </c>
      <c r="AA31" s="656"/>
      <c r="AB31" s="656"/>
      <c r="AC31" s="656"/>
      <c r="AD31" s="657">
        <v>1465</v>
      </c>
      <c r="AE31" s="657"/>
      <c r="AF31" s="657"/>
      <c r="AG31" s="657"/>
      <c r="AH31" s="657"/>
      <c r="AI31" s="657"/>
      <c r="AJ31" s="657"/>
      <c r="AK31" s="657"/>
      <c r="AL31" s="632">
        <v>0.1</v>
      </c>
      <c r="AM31" s="633"/>
      <c r="AN31" s="633"/>
      <c r="AO31" s="658"/>
      <c r="AP31" s="704" t="s">
        <v>312</v>
      </c>
      <c r="AQ31" s="705"/>
      <c r="AR31" s="705"/>
      <c r="AS31" s="705"/>
      <c r="AT31" s="710" t="s">
        <v>313</v>
      </c>
      <c r="AU31" s="366"/>
      <c r="AV31" s="366"/>
      <c r="AW31" s="366"/>
      <c r="AX31" s="697" t="s">
        <v>190</v>
      </c>
      <c r="AY31" s="698"/>
      <c r="AZ31" s="698"/>
      <c r="BA31" s="698"/>
      <c r="BB31" s="698"/>
      <c r="BC31" s="698"/>
      <c r="BD31" s="698"/>
      <c r="BE31" s="698"/>
      <c r="BF31" s="699"/>
      <c r="BG31" s="700">
        <v>98.8</v>
      </c>
      <c r="BH31" s="701"/>
      <c r="BI31" s="701"/>
      <c r="BJ31" s="701"/>
      <c r="BK31" s="701"/>
      <c r="BL31" s="701"/>
      <c r="BM31" s="702">
        <v>77.900000000000006</v>
      </c>
      <c r="BN31" s="701"/>
      <c r="BO31" s="701"/>
      <c r="BP31" s="701"/>
      <c r="BQ31" s="703"/>
      <c r="BR31" s="700">
        <v>97.4</v>
      </c>
      <c r="BS31" s="701"/>
      <c r="BT31" s="701"/>
      <c r="BU31" s="701"/>
      <c r="BV31" s="701"/>
      <c r="BW31" s="701"/>
      <c r="BX31" s="702">
        <v>78.7</v>
      </c>
      <c r="BY31" s="701"/>
      <c r="BZ31" s="701"/>
      <c r="CA31" s="701"/>
      <c r="CB31" s="703"/>
      <c r="CD31" s="718"/>
      <c r="CE31" s="719"/>
      <c r="CF31" s="663" t="s">
        <v>314</v>
      </c>
      <c r="CG31" s="664"/>
      <c r="CH31" s="664"/>
      <c r="CI31" s="664"/>
      <c r="CJ31" s="664"/>
      <c r="CK31" s="664"/>
      <c r="CL31" s="664"/>
      <c r="CM31" s="664"/>
      <c r="CN31" s="664"/>
      <c r="CO31" s="664"/>
      <c r="CP31" s="664"/>
      <c r="CQ31" s="665"/>
      <c r="CR31" s="629">
        <v>9261</v>
      </c>
      <c r="CS31" s="640"/>
      <c r="CT31" s="640"/>
      <c r="CU31" s="640"/>
      <c r="CV31" s="640"/>
      <c r="CW31" s="640"/>
      <c r="CX31" s="640"/>
      <c r="CY31" s="641"/>
      <c r="CZ31" s="632">
        <v>0.3</v>
      </c>
      <c r="DA31" s="642"/>
      <c r="DB31" s="642"/>
      <c r="DC31" s="643"/>
      <c r="DD31" s="635">
        <v>9261</v>
      </c>
      <c r="DE31" s="640"/>
      <c r="DF31" s="640"/>
      <c r="DG31" s="640"/>
      <c r="DH31" s="640"/>
      <c r="DI31" s="640"/>
      <c r="DJ31" s="640"/>
      <c r="DK31" s="641"/>
      <c r="DL31" s="635">
        <v>9261</v>
      </c>
      <c r="DM31" s="640"/>
      <c r="DN31" s="640"/>
      <c r="DO31" s="640"/>
      <c r="DP31" s="640"/>
      <c r="DQ31" s="640"/>
      <c r="DR31" s="640"/>
      <c r="DS31" s="640"/>
      <c r="DT31" s="640"/>
      <c r="DU31" s="640"/>
      <c r="DV31" s="641"/>
      <c r="DW31" s="632">
        <v>0.6</v>
      </c>
      <c r="DX31" s="642"/>
      <c r="DY31" s="642"/>
      <c r="DZ31" s="642"/>
      <c r="EA31" s="642"/>
      <c r="EB31" s="642"/>
      <c r="EC31" s="674"/>
    </row>
    <row r="32" spans="2:133" ht="11.25" customHeight="1" x14ac:dyDescent="0.15">
      <c r="B32" s="626" t="s">
        <v>315</v>
      </c>
      <c r="C32" s="627"/>
      <c r="D32" s="627"/>
      <c r="E32" s="627"/>
      <c r="F32" s="627"/>
      <c r="G32" s="627"/>
      <c r="H32" s="627"/>
      <c r="I32" s="627"/>
      <c r="J32" s="627"/>
      <c r="K32" s="627"/>
      <c r="L32" s="627"/>
      <c r="M32" s="627"/>
      <c r="N32" s="627"/>
      <c r="O32" s="627"/>
      <c r="P32" s="627"/>
      <c r="Q32" s="628"/>
      <c r="R32" s="629">
        <v>388980</v>
      </c>
      <c r="S32" s="630"/>
      <c r="T32" s="630"/>
      <c r="U32" s="630"/>
      <c r="V32" s="630"/>
      <c r="W32" s="630"/>
      <c r="X32" s="630"/>
      <c r="Y32" s="631"/>
      <c r="Z32" s="656">
        <v>10.7</v>
      </c>
      <c r="AA32" s="656"/>
      <c r="AB32" s="656"/>
      <c r="AC32" s="656"/>
      <c r="AD32" s="657" t="s">
        <v>130</v>
      </c>
      <c r="AE32" s="657"/>
      <c r="AF32" s="657"/>
      <c r="AG32" s="657"/>
      <c r="AH32" s="657"/>
      <c r="AI32" s="657"/>
      <c r="AJ32" s="657"/>
      <c r="AK32" s="657"/>
      <c r="AL32" s="632" t="s">
        <v>130</v>
      </c>
      <c r="AM32" s="633"/>
      <c r="AN32" s="633"/>
      <c r="AO32" s="658"/>
      <c r="AP32" s="706"/>
      <c r="AQ32" s="707"/>
      <c r="AR32" s="707"/>
      <c r="AS32" s="707"/>
      <c r="AT32" s="711"/>
      <c r="AU32" s="362" t="s">
        <v>316</v>
      </c>
      <c r="AV32" s="362"/>
      <c r="AW32" s="362"/>
      <c r="AX32" s="626" t="s">
        <v>317</v>
      </c>
      <c r="AY32" s="627"/>
      <c r="AZ32" s="627"/>
      <c r="BA32" s="627"/>
      <c r="BB32" s="627"/>
      <c r="BC32" s="627"/>
      <c r="BD32" s="627"/>
      <c r="BE32" s="627"/>
      <c r="BF32" s="628"/>
      <c r="BG32" s="695">
        <v>98.7</v>
      </c>
      <c r="BH32" s="640"/>
      <c r="BI32" s="640"/>
      <c r="BJ32" s="640"/>
      <c r="BK32" s="640"/>
      <c r="BL32" s="640"/>
      <c r="BM32" s="633">
        <v>95.9</v>
      </c>
      <c r="BN32" s="696"/>
      <c r="BO32" s="696"/>
      <c r="BP32" s="696"/>
      <c r="BQ32" s="672"/>
      <c r="BR32" s="695">
        <v>98.8</v>
      </c>
      <c r="BS32" s="640"/>
      <c r="BT32" s="640"/>
      <c r="BU32" s="640"/>
      <c r="BV32" s="640"/>
      <c r="BW32" s="640"/>
      <c r="BX32" s="633">
        <v>95.5</v>
      </c>
      <c r="BY32" s="696"/>
      <c r="BZ32" s="696"/>
      <c r="CA32" s="696"/>
      <c r="CB32" s="672"/>
      <c r="CD32" s="720"/>
      <c r="CE32" s="721"/>
      <c r="CF32" s="663" t="s">
        <v>318</v>
      </c>
      <c r="CG32" s="664"/>
      <c r="CH32" s="664"/>
      <c r="CI32" s="664"/>
      <c r="CJ32" s="664"/>
      <c r="CK32" s="664"/>
      <c r="CL32" s="664"/>
      <c r="CM32" s="664"/>
      <c r="CN32" s="664"/>
      <c r="CO32" s="664"/>
      <c r="CP32" s="664"/>
      <c r="CQ32" s="665"/>
      <c r="CR32" s="629" t="s">
        <v>130</v>
      </c>
      <c r="CS32" s="630"/>
      <c r="CT32" s="630"/>
      <c r="CU32" s="630"/>
      <c r="CV32" s="630"/>
      <c r="CW32" s="630"/>
      <c r="CX32" s="630"/>
      <c r="CY32" s="631"/>
      <c r="CZ32" s="632" t="s">
        <v>130</v>
      </c>
      <c r="DA32" s="642"/>
      <c r="DB32" s="642"/>
      <c r="DC32" s="643"/>
      <c r="DD32" s="635" t="s">
        <v>130</v>
      </c>
      <c r="DE32" s="630"/>
      <c r="DF32" s="630"/>
      <c r="DG32" s="630"/>
      <c r="DH32" s="630"/>
      <c r="DI32" s="630"/>
      <c r="DJ32" s="630"/>
      <c r="DK32" s="631"/>
      <c r="DL32" s="635" t="s">
        <v>130</v>
      </c>
      <c r="DM32" s="630"/>
      <c r="DN32" s="630"/>
      <c r="DO32" s="630"/>
      <c r="DP32" s="630"/>
      <c r="DQ32" s="630"/>
      <c r="DR32" s="630"/>
      <c r="DS32" s="630"/>
      <c r="DT32" s="630"/>
      <c r="DU32" s="630"/>
      <c r="DV32" s="631"/>
      <c r="DW32" s="632" t="s">
        <v>130</v>
      </c>
      <c r="DX32" s="642"/>
      <c r="DY32" s="642"/>
      <c r="DZ32" s="642"/>
      <c r="EA32" s="642"/>
      <c r="EB32" s="642"/>
      <c r="EC32" s="674"/>
    </row>
    <row r="33" spans="2:133" ht="11.25" customHeight="1" x14ac:dyDescent="0.15">
      <c r="B33" s="692" t="s">
        <v>319</v>
      </c>
      <c r="C33" s="693"/>
      <c r="D33" s="693"/>
      <c r="E33" s="693"/>
      <c r="F33" s="693"/>
      <c r="G33" s="693"/>
      <c r="H33" s="693"/>
      <c r="I33" s="693"/>
      <c r="J33" s="693"/>
      <c r="K33" s="693"/>
      <c r="L33" s="693"/>
      <c r="M33" s="693"/>
      <c r="N33" s="693"/>
      <c r="O33" s="693"/>
      <c r="P33" s="693"/>
      <c r="Q33" s="694"/>
      <c r="R33" s="629" t="s">
        <v>130</v>
      </c>
      <c r="S33" s="630"/>
      <c r="T33" s="630"/>
      <c r="U33" s="630"/>
      <c r="V33" s="630"/>
      <c r="W33" s="630"/>
      <c r="X33" s="630"/>
      <c r="Y33" s="631"/>
      <c r="Z33" s="656" t="s">
        <v>130</v>
      </c>
      <c r="AA33" s="656"/>
      <c r="AB33" s="656"/>
      <c r="AC33" s="656"/>
      <c r="AD33" s="657" t="s">
        <v>130</v>
      </c>
      <c r="AE33" s="657"/>
      <c r="AF33" s="657"/>
      <c r="AG33" s="657"/>
      <c r="AH33" s="657"/>
      <c r="AI33" s="657"/>
      <c r="AJ33" s="657"/>
      <c r="AK33" s="657"/>
      <c r="AL33" s="632" t="s">
        <v>130</v>
      </c>
      <c r="AM33" s="633"/>
      <c r="AN33" s="633"/>
      <c r="AO33" s="658"/>
      <c r="AP33" s="708"/>
      <c r="AQ33" s="709"/>
      <c r="AR33" s="709"/>
      <c r="AS33" s="709"/>
      <c r="AT33" s="712"/>
      <c r="AU33" s="360"/>
      <c r="AV33" s="360"/>
      <c r="AW33" s="360"/>
      <c r="AX33" s="606" t="s">
        <v>320</v>
      </c>
      <c r="AY33" s="607"/>
      <c r="AZ33" s="607"/>
      <c r="BA33" s="607"/>
      <c r="BB33" s="607"/>
      <c r="BC33" s="607"/>
      <c r="BD33" s="607"/>
      <c r="BE33" s="607"/>
      <c r="BF33" s="608"/>
      <c r="BG33" s="691">
        <v>98.7</v>
      </c>
      <c r="BH33" s="610"/>
      <c r="BI33" s="610"/>
      <c r="BJ33" s="610"/>
      <c r="BK33" s="610"/>
      <c r="BL33" s="610"/>
      <c r="BM33" s="648">
        <v>63.1</v>
      </c>
      <c r="BN33" s="610"/>
      <c r="BO33" s="610"/>
      <c r="BP33" s="610"/>
      <c r="BQ33" s="659"/>
      <c r="BR33" s="691">
        <v>95.5</v>
      </c>
      <c r="BS33" s="610"/>
      <c r="BT33" s="610"/>
      <c r="BU33" s="610"/>
      <c r="BV33" s="610"/>
      <c r="BW33" s="610"/>
      <c r="BX33" s="648">
        <v>66.3</v>
      </c>
      <c r="BY33" s="610"/>
      <c r="BZ33" s="610"/>
      <c r="CA33" s="610"/>
      <c r="CB33" s="659"/>
      <c r="CD33" s="663" t="s">
        <v>321</v>
      </c>
      <c r="CE33" s="664"/>
      <c r="CF33" s="664"/>
      <c r="CG33" s="664"/>
      <c r="CH33" s="664"/>
      <c r="CI33" s="664"/>
      <c r="CJ33" s="664"/>
      <c r="CK33" s="664"/>
      <c r="CL33" s="664"/>
      <c r="CM33" s="664"/>
      <c r="CN33" s="664"/>
      <c r="CO33" s="664"/>
      <c r="CP33" s="664"/>
      <c r="CQ33" s="665"/>
      <c r="CR33" s="629">
        <v>1618345</v>
      </c>
      <c r="CS33" s="640"/>
      <c r="CT33" s="640"/>
      <c r="CU33" s="640"/>
      <c r="CV33" s="640"/>
      <c r="CW33" s="640"/>
      <c r="CX33" s="640"/>
      <c r="CY33" s="641"/>
      <c r="CZ33" s="632">
        <v>46</v>
      </c>
      <c r="DA33" s="642"/>
      <c r="DB33" s="642"/>
      <c r="DC33" s="643"/>
      <c r="DD33" s="635">
        <v>1321752</v>
      </c>
      <c r="DE33" s="640"/>
      <c r="DF33" s="640"/>
      <c r="DG33" s="640"/>
      <c r="DH33" s="640"/>
      <c r="DI33" s="640"/>
      <c r="DJ33" s="640"/>
      <c r="DK33" s="641"/>
      <c r="DL33" s="635">
        <v>579074</v>
      </c>
      <c r="DM33" s="640"/>
      <c r="DN33" s="640"/>
      <c r="DO33" s="640"/>
      <c r="DP33" s="640"/>
      <c r="DQ33" s="640"/>
      <c r="DR33" s="640"/>
      <c r="DS33" s="640"/>
      <c r="DT33" s="640"/>
      <c r="DU33" s="640"/>
      <c r="DV33" s="641"/>
      <c r="DW33" s="632">
        <v>34.4</v>
      </c>
      <c r="DX33" s="642"/>
      <c r="DY33" s="642"/>
      <c r="DZ33" s="642"/>
      <c r="EA33" s="642"/>
      <c r="EB33" s="642"/>
      <c r="EC33" s="674"/>
    </row>
    <row r="34" spans="2:133" ht="11.25" customHeight="1" x14ac:dyDescent="0.15">
      <c r="B34" s="626" t="s">
        <v>322</v>
      </c>
      <c r="C34" s="627"/>
      <c r="D34" s="627"/>
      <c r="E34" s="627"/>
      <c r="F34" s="627"/>
      <c r="G34" s="627"/>
      <c r="H34" s="627"/>
      <c r="I34" s="627"/>
      <c r="J34" s="627"/>
      <c r="K34" s="627"/>
      <c r="L34" s="627"/>
      <c r="M34" s="627"/>
      <c r="N34" s="627"/>
      <c r="O34" s="627"/>
      <c r="P34" s="627"/>
      <c r="Q34" s="628"/>
      <c r="R34" s="629">
        <v>99815</v>
      </c>
      <c r="S34" s="630"/>
      <c r="T34" s="630"/>
      <c r="U34" s="630"/>
      <c r="V34" s="630"/>
      <c r="W34" s="630"/>
      <c r="X34" s="630"/>
      <c r="Y34" s="631"/>
      <c r="Z34" s="656">
        <v>2.7</v>
      </c>
      <c r="AA34" s="656"/>
      <c r="AB34" s="656"/>
      <c r="AC34" s="656"/>
      <c r="AD34" s="657" t="s">
        <v>130</v>
      </c>
      <c r="AE34" s="657"/>
      <c r="AF34" s="657"/>
      <c r="AG34" s="657"/>
      <c r="AH34" s="657"/>
      <c r="AI34" s="657"/>
      <c r="AJ34" s="657"/>
      <c r="AK34" s="657"/>
      <c r="AL34" s="632" t="s">
        <v>130</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323</v>
      </c>
      <c r="CE34" s="664"/>
      <c r="CF34" s="664"/>
      <c r="CG34" s="664"/>
      <c r="CH34" s="664"/>
      <c r="CI34" s="664"/>
      <c r="CJ34" s="664"/>
      <c r="CK34" s="664"/>
      <c r="CL34" s="664"/>
      <c r="CM34" s="664"/>
      <c r="CN34" s="664"/>
      <c r="CO34" s="664"/>
      <c r="CP34" s="664"/>
      <c r="CQ34" s="665"/>
      <c r="CR34" s="629">
        <v>570262</v>
      </c>
      <c r="CS34" s="630"/>
      <c r="CT34" s="630"/>
      <c r="CU34" s="630"/>
      <c r="CV34" s="630"/>
      <c r="CW34" s="630"/>
      <c r="CX34" s="630"/>
      <c r="CY34" s="631"/>
      <c r="CZ34" s="632">
        <v>16.2</v>
      </c>
      <c r="DA34" s="642"/>
      <c r="DB34" s="642"/>
      <c r="DC34" s="643"/>
      <c r="DD34" s="635">
        <v>448100</v>
      </c>
      <c r="DE34" s="630"/>
      <c r="DF34" s="630"/>
      <c r="DG34" s="630"/>
      <c r="DH34" s="630"/>
      <c r="DI34" s="630"/>
      <c r="DJ34" s="630"/>
      <c r="DK34" s="631"/>
      <c r="DL34" s="635">
        <v>295329</v>
      </c>
      <c r="DM34" s="630"/>
      <c r="DN34" s="630"/>
      <c r="DO34" s="630"/>
      <c r="DP34" s="630"/>
      <c r="DQ34" s="630"/>
      <c r="DR34" s="630"/>
      <c r="DS34" s="630"/>
      <c r="DT34" s="630"/>
      <c r="DU34" s="630"/>
      <c r="DV34" s="631"/>
      <c r="DW34" s="632">
        <v>17.5</v>
      </c>
      <c r="DX34" s="642"/>
      <c r="DY34" s="642"/>
      <c r="DZ34" s="642"/>
      <c r="EA34" s="642"/>
      <c r="EB34" s="642"/>
      <c r="EC34" s="674"/>
    </row>
    <row r="35" spans="2:133" ht="11.25" customHeight="1" x14ac:dyDescent="0.15">
      <c r="B35" s="626" t="s">
        <v>324</v>
      </c>
      <c r="C35" s="627"/>
      <c r="D35" s="627"/>
      <c r="E35" s="627"/>
      <c r="F35" s="627"/>
      <c r="G35" s="627"/>
      <c r="H35" s="627"/>
      <c r="I35" s="627"/>
      <c r="J35" s="627"/>
      <c r="K35" s="627"/>
      <c r="L35" s="627"/>
      <c r="M35" s="627"/>
      <c r="N35" s="627"/>
      <c r="O35" s="627"/>
      <c r="P35" s="627"/>
      <c r="Q35" s="628"/>
      <c r="R35" s="629">
        <v>8009</v>
      </c>
      <c r="S35" s="630"/>
      <c r="T35" s="630"/>
      <c r="U35" s="630"/>
      <c r="V35" s="630"/>
      <c r="W35" s="630"/>
      <c r="X35" s="630"/>
      <c r="Y35" s="631"/>
      <c r="Z35" s="656">
        <v>0.2</v>
      </c>
      <c r="AA35" s="656"/>
      <c r="AB35" s="656"/>
      <c r="AC35" s="656"/>
      <c r="AD35" s="657">
        <v>932</v>
      </c>
      <c r="AE35" s="657"/>
      <c r="AF35" s="657"/>
      <c r="AG35" s="657"/>
      <c r="AH35" s="657"/>
      <c r="AI35" s="657"/>
      <c r="AJ35" s="657"/>
      <c r="AK35" s="657"/>
      <c r="AL35" s="632">
        <v>0.1</v>
      </c>
      <c r="AM35" s="633"/>
      <c r="AN35" s="633"/>
      <c r="AO35" s="658"/>
      <c r="AP35" s="218"/>
      <c r="AQ35" s="688" t="s">
        <v>325</v>
      </c>
      <c r="AR35" s="689"/>
      <c r="AS35" s="689"/>
      <c r="AT35" s="689"/>
      <c r="AU35" s="689"/>
      <c r="AV35" s="689"/>
      <c r="AW35" s="689"/>
      <c r="AX35" s="689"/>
      <c r="AY35" s="689"/>
      <c r="AZ35" s="689"/>
      <c r="BA35" s="689"/>
      <c r="BB35" s="689"/>
      <c r="BC35" s="689"/>
      <c r="BD35" s="689"/>
      <c r="BE35" s="689"/>
      <c r="BF35" s="690"/>
      <c r="BG35" s="688" t="s">
        <v>326</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327</v>
      </c>
      <c r="CE35" s="664"/>
      <c r="CF35" s="664"/>
      <c r="CG35" s="664"/>
      <c r="CH35" s="664"/>
      <c r="CI35" s="664"/>
      <c r="CJ35" s="664"/>
      <c r="CK35" s="664"/>
      <c r="CL35" s="664"/>
      <c r="CM35" s="664"/>
      <c r="CN35" s="664"/>
      <c r="CO35" s="664"/>
      <c r="CP35" s="664"/>
      <c r="CQ35" s="665"/>
      <c r="CR35" s="629">
        <v>29820</v>
      </c>
      <c r="CS35" s="640"/>
      <c r="CT35" s="640"/>
      <c r="CU35" s="640"/>
      <c r="CV35" s="640"/>
      <c r="CW35" s="640"/>
      <c r="CX35" s="640"/>
      <c r="CY35" s="641"/>
      <c r="CZ35" s="632">
        <v>0.8</v>
      </c>
      <c r="DA35" s="642"/>
      <c r="DB35" s="642"/>
      <c r="DC35" s="643"/>
      <c r="DD35" s="635">
        <v>25414</v>
      </c>
      <c r="DE35" s="640"/>
      <c r="DF35" s="640"/>
      <c r="DG35" s="640"/>
      <c r="DH35" s="640"/>
      <c r="DI35" s="640"/>
      <c r="DJ35" s="640"/>
      <c r="DK35" s="641"/>
      <c r="DL35" s="635">
        <v>18784</v>
      </c>
      <c r="DM35" s="640"/>
      <c r="DN35" s="640"/>
      <c r="DO35" s="640"/>
      <c r="DP35" s="640"/>
      <c r="DQ35" s="640"/>
      <c r="DR35" s="640"/>
      <c r="DS35" s="640"/>
      <c r="DT35" s="640"/>
      <c r="DU35" s="640"/>
      <c r="DV35" s="641"/>
      <c r="DW35" s="632">
        <v>1.1000000000000001</v>
      </c>
      <c r="DX35" s="642"/>
      <c r="DY35" s="642"/>
      <c r="DZ35" s="642"/>
      <c r="EA35" s="642"/>
      <c r="EB35" s="642"/>
      <c r="EC35" s="674"/>
    </row>
    <row r="36" spans="2:133" ht="11.25" customHeight="1" x14ac:dyDescent="0.15">
      <c r="B36" s="626" t="s">
        <v>328</v>
      </c>
      <c r="C36" s="627"/>
      <c r="D36" s="627"/>
      <c r="E36" s="627"/>
      <c r="F36" s="627"/>
      <c r="G36" s="627"/>
      <c r="H36" s="627"/>
      <c r="I36" s="627"/>
      <c r="J36" s="627"/>
      <c r="K36" s="627"/>
      <c r="L36" s="627"/>
      <c r="M36" s="627"/>
      <c r="N36" s="627"/>
      <c r="O36" s="627"/>
      <c r="P36" s="627"/>
      <c r="Q36" s="628"/>
      <c r="R36" s="629">
        <v>119466</v>
      </c>
      <c r="S36" s="630"/>
      <c r="T36" s="630"/>
      <c r="U36" s="630"/>
      <c r="V36" s="630"/>
      <c r="W36" s="630"/>
      <c r="X36" s="630"/>
      <c r="Y36" s="631"/>
      <c r="Z36" s="656">
        <v>3.3</v>
      </c>
      <c r="AA36" s="656"/>
      <c r="AB36" s="656"/>
      <c r="AC36" s="656"/>
      <c r="AD36" s="657" t="s">
        <v>130</v>
      </c>
      <c r="AE36" s="657"/>
      <c r="AF36" s="657"/>
      <c r="AG36" s="657"/>
      <c r="AH36" s="657"/>
      <c r="AI36" s="657"/>
      <c r="AJ36" s="657"/>
      <c r="AK36" s="657"/>
      <c r="AL36" s="632" t="s">
        <v>130</v>
      </c>
      <c r="AM36" s="633"/>
      <c r="AN36" s="633"/>
      <c r="AO36" s="658"/>
      <c r="AP36" s="218"/>
      <c r="AQ36" s="679" t="s">
        <v>329</v>
      </c>
      <c r="AR36" s="680"/>
      <c r="AS36" s="680"/>
      <c r="AT36" s="680"/>
      <c r="AU36" s="680"/>
      <c r="AV36" s="680"/>
      <c r="AW36" s="680"/>
      <c r="AX36" s="680"/>
      <c r="AY36" s="681"/>
      <c r="AZ36" s="682">
        <v>264128</v>
      </c>
      <c r="BA36" s="683"/>
      <c r="BB36" s="683"/>
      <c r="BC36" s="683"/>
      <c r="BD36" s="683"/>
      <c r="BE36" s="683"/>
      <c r="BF36" s="684"/>
      <c r="BG36" s="685" t="s">
        <v>330</v>
      </c>
      <c r="BH36" s="686"/>
      <c r="BI36" s="686"/>
      <c r="BJ36" s="686"/>
      <c r="BK36" s="686"/>
      <c r="BL36" s="686"/>
      <c r="BM36" s="686"/>
      <c r="BN36" s="686"/>
      <c r="BO36" s="686"/>
      <c r="BP36" s="686"/>
      <c r="BQ36" s="686"/>
      <c r="BR36" s="686"/>
      <c r="BS36" s="686"/>
      <c r="BT36" s="686"/>
      <c r="BU36" s="687"/>
      <c r="BV36" s="682">
        <v>8655</v>
      </c>
      <c r="BW36" s="683"/>
      <c r="BX36" s="683"/>
      <c r="BY36" s="683"/>
      <c r="BZ36" s="683"/>
      <c r="CA36" s="683"/>
      <c r="CB36" s="684"/>
      <c r="CD36" s="663" t="s">
        <v>331</v>
      </c>
      <c r="CE36" s="664"/>
      <c r="CF36" s="664"/>
      <c r="CG36" s="664"/>
      <c r="CH36" s="664"/>
      <c r="CI36" s="664"/>
      <c r="CJ36" s="664"/>
      <c r="CK36" s="664"/>
      <c r="CL36" s="664"/>
      <c r="CM36" s="664"/>
      <c r="CN36" s="664"/>
      <c r="CO36" s="664"/>
      <c r="CP36" s="664"/>
      <c r="CQ36" s="665"/>
      <c r="CR36" s="629">
        <v>234159</v>
      </c>
      <c r="CS36" s="630"/>
      <c r="CT36" s="630"/>
      <c r="CU36" s="630"/>
      <c r="CV36" s="630"/>
      <c r="CW36" s="630"/>
      <c r="CX36" s="630"/>
      <c r="CY36" s="631"/>
      <c r="CZ36" s="632">
        <v>6.7</v>
      </c>
      <c r="DA36" s="642"/>
      <c r="DB36" s="642"/>
      <c r="DC36" s="643"/>
      <c r="DD36" s="635">
        <v>130774</v>
      </c>
      <c r="DE36" s="630"/>
      <c r="DF36" s="630"/>
      <c r="DG36" s="630"/>
      <c r="DH36" s="630"/>
      <c r="DI36" s="630"/>
      <c r="DJ36" s="630"/>
      <c r="DK36" s="631"/>
      <c r="DL36" s="635">
        <v>106039</v>
      </c>
      <c r="DM36" s="630"/>
      <c r="DN36" s="630"/>
      <c r="DO36" s="630"/>
      <c r="DP36" s="630"/>
      <c r="DQ36" s="630"/>
      <c r="DR36" s="630"/>
      <c r="DS36" s="630"/>
      <c r="DT36" s="630"/>
      <c r="DU36" s="630"/>
      <c r="DV36" s="631"/>
      <c r="DW36" s="632">
        <v>6.3</v>
      </c>
      <c r="DX36" s="642"/>
      <c r="DY36" s="642"/>
      <c r="DZ36" s="642"/>
      <c r="EA36" s="642"/>
      <c r="EB36" s="642"/>
      <c r="EC36" s="674"/>
    </row>
    <row r="37" spans="2:133" ht="11.25" customHeight="1" x14ac:dyDescent="0.15">
      <c r="B37" s="626" t="s">
        <v>332</v>
      </c>
      <c r="C37" s="627"/>
      <c r="D37" s="627"/>
      <c r="E37" s="627"/>
      <c r="F37" s="627"/>
      <c r="G37" s="627"/>
      <c r="H37" s="627"/>
      <c r="I37" s="627"/>
      <c r="J37" s="627"/>
      <c r="K37" s="627"/>
      <c r="L37" s="627"/>
      <c r="M37" s="627"/>
      <c r="N37" s="627"/>
      <c r="O37" s="627"/>
      <c r="P37" s="627"/>
      <c r="Q37" s="628"/>
      <c r="R37" s="629">
        <v>386286</v>
      </c>
      <c r="S37" s="630"/>
      <c r="T37" s="630"/>
      <c r="U37" s="630"/>
      <c r="V37" s="630"/>
      <c r="W37" s="630"/>
      <c r="X37" s="630"/>
      <c r="Y37" s="631"/>
      <c r="Z37" s="656">
        <v>10.6</v>
      </c>
      <c r="AA37" s="656"/>
      <c r="AB37" s="656"/>
      <c r="AC37" s="656"/>
      <c r="AD37" s="657" t="s">
        <v>130</v>
      </c>
      <c r="AE37" s="657"/>
      <c r="AF37" s="657"/>
      <c r="AG37" s="657"/>
      <c r="AH37" s="657"/>
      <c r="AI37" s="657"/>
      <c r="AJ37" s="657"/>
      <c r="AK37" s="657"/>
      <c r="AL37" s="632" t="s">
        <v>130</v>
      </c>
      <c r="AM37" s="633"/>
      <c r="AN37" s="633"/>
      <c r="AO37" s="658"/>
      <c r="AQ37" s="669" t="s">
        <v>333</v>
      </c>
      <c r="AR37" s="670"/>
      <c r="AS37" s="670"/>
      <c r="AT37" s="670"/>
      <c r="AU37" s="670"/>
      <c r="AV37" s="670"/>
      <c r="AW37" s="670"/>
      <c r="AX37" s="670"/>
      <c r="AY37" s="671"/>
      <c r="AZ37" s="629">
        <v>34432</v>
      </c>
      <c r="BA37" s="630"/>
      <c r="BB37" s="630"/>
      <c r="BC37" s="630"/>
      <c r="BD37" s="640"/>
      <c r="BE37" s="640"/>
      <c r="BF37" s="672"/>
      <c r="BG37" s="663" t="s">
        <v>334</v>
      </c>
      <c r="BH37" s="664"/>
      <c r="BI37" s="664"/>
      <c r="BJ37" s="664"/>
      <c r="BK37" s="664"/>
      <c r="BL37" s="664"/>
      <c r="BM37" s="664"/>
      <c r="BN37" s="664"/>
      <c r="BO37" s="664"/>
      <c r="BP37" s="664"/>
      <c r="BQ37" s="664"/>
      <c r="BR37" s="664"/>
      <c r="BS37" s="664"/>
      <c r="BT37" s="664"/>
      <c r="BU37" s="665"/>
      <c r="BV37" s="629">
        <v>-3316</v>
      </c>
      <c r="BW37" s="630"/>
      <c r="BX37" s="630"/>
      <c r="BY37" s="630"/>
      <c r="BZ37" s="630"/>
      <c r="CA37" s="630"/>
      <c r="CB37" s="673"/>
      <c r="CD37" s="663" t="s">
        <v>335</v>
      </c>
      <c r="CE37" s="664"/>
      <c r="CF37" s="664"/>
      <c r="CG37" s="664"/>
      <c r="CH37" s="664"/>
      <c r="CI37" s="664"/>
      <c r="CJ37" s="664"/>
      <c r="CK37" s="664"/>
      <c r="CL37" s="664"/>
      <c r="CM37" s="664"/>
      <c r="CN37" s="664"/>
      <c r="CO37" s="664"/>
      <c r="CP37" s="664"/>
      <c r="CQ37" s="665"/>
      <c r="CR37" s="629">
        <v>22572</v>
      </c>
      <c r="CS37" s="640"/>
      <c r="CT37" s="640"/>
      <c r="CU37" s="640"/>
      <c r="CV37" s="640"/>
      <c r="CW37" s="640"/>
      <c r="CX37" s="640"/>
      <c r="CY37" s="641"/>
      <c r="CZ37" s="632">
        <v>0.6</v>
      </c>
      <c r="DA37" s="642"/>
      <c r="DB37" s="642"/>
      <c r="DC37" s="643"/>
      <c r="DD37" s="635">
        <v>22572</v>
      </c>
      <c r="DE37" s="640"/>
      <c r="DF37" s="640"/>
      <c r="DG37" s="640"/>
      <c r="DH37" s="640"/>
      <c r="DI37" s="640"/>
      <c r="DJ37" s="640"/>
      <c r="DK37" s="641"/>
      <c r="DL37" s="635">
        <v>22572</v>
      </c>
      <c r="DM37" s="640"/>
      <c r="DN37" s="640"/>
      <c r="DO37" s="640"/>
      <c r="DP37" s="640"/>
      <c r="DQ37" s="640"/>
      <c r="DR37" s="640"/>
      <c r="DS37" s="640"/>
      <c r="DT37" s="640"/>
      <c r="DU37" s="640"/>
      <c r="DV37" s="641"/>
      <c r="DW37" s="632">
        <v>1.3</v>
      </c>
      <c r="DX37" s="642"/>
      <c r="DY37" s="642"/>
      <c r="DZ37" s="642"/>
      <c r="EA37" s="642"/>
      <c r="EB37" s="642"/>
      <c r="EC37" s="674"/>
    </row>
    <row r="38" spans="2:133" ht="11.25" customHeight="1" x14ac:dyDescent="0.15">
      <c r="B38" s="626" t="s">
        <v>336</v>
      </c>
      <c r="C38" s="627"/>
      <c r="D38" s="627"/>
      <c r="E38" s="627"/>
      <c r="F38" s="627"/>
      <c r="G38" s="627"/>
      <c r="H38" s="627"/>
      <c r="I38" s="627"/>
      <c r="J38" s="627"/>
      <c r="K38" s="627"/>
      <c r="L38" s="627"/>
      <c r="M38" s="627"/>
      <c r="N38" s="627"/>
      <c r="O38" s="627"/>
      <c r="P38" s="627"/>
      <c r="Q38" s="628"/>
      <c r="R38" s="629">
        <v>126959</v>
      </c>
      <c r="S38" s="630"/>
      <c r="T38" s="630"/>
      <c r="U38" s="630"/>
      <c r="V38" s="630"/>
      <c r="W38" s="630"/>
      <c r="X38" s="630"/>
      <c r="Y38" s="631"/>
      <c r="Z38" s="656">
        <v>3.5</v>
      </c>
      <c r="AA38" s="656"/>
      <c r="AB38" s="656"/>
      <c r="AC38" s="656"/>
      <c r="AD38" s="657" t="s">
        <v>130</v>
      </c>
      <c r="AE38" s="657"/>
      <c r="AF38" s="657"/>
      <c r="AG38" s="657"/>
      <c r="AH38" s="657"/>
      <c r="AI38" s="657"/>
      <c r="AJ38" s="657"/>
      <c r="AK38" s="657"/>
      <c r="AL38" s="632" t="s">
        <v>130</v>
      </c>
      <c r="AM38" s="633"/>
      <c r="AN38" s="633"/>
      <c r="AO38" s="658"/>
      <c r="AQ38" s="669" t="s">
        <v>337</v>
      </c>
      <c r="AR38" s="670"/>
      <c r="AS38" s="670"/>
      <c r="AT38" s="670"/>
      <c r="AU38" s="670"/>
      <c r="AV38" s="670"/>
      <c r="AW38" s="670"/>
      <c r="AX38" s="670"/>
      <c r="AY38" s="671"/>
      <c r="AZ38" s="629">
        <v>12624</v>
      </c>
      <c r="BA38" s="630"/>
      <c r="BB38" s="630"/>
      <c r="BC38" s="630"/>
      <c r="BD38" s="640"/>
      <c r="BE38" s="640"/>
      <c r="BF38" s="672"/>
      <c r="BG38" s="663" t="s">
        <v>338</v>
      </c>
      <c r="BH38" s="664"/>
      <c r="BI38" s="664"/>
      <c r="BJ38" s="664"/>
      <c r="BK38" s="664"/>
      <c r="BL38" s="664"/>
      <c r="BM38" s="664"/>
      <c r="BN38" s="664"/>
      <c r="BO38" s="664"/>
      <c r="BP38" s="664"/>
      <c r="BQ38" s="664"/>
      <c r="BR38" s="664"/>
      <c r="BS38" s="664"/>
      <c r="BT38" s="664"/>
      <c r="BU38" s="665"/>
      <c r="BV38" s="629">
        <v>563</v>
      </c>
      <c r="BW38" s="630"/>
      <c r="BX38" s="630"/>
      <c r="BY38" s="630"/>
      <c r="BZ38" s="630"/>
      <c r="CA38" s="630"/>
      <c r="CB38" s="673"/>
      <c r="CD38" s="663" t="s">
        <v>339</v>
      </c>
      <c r="CE38" s="664"/>
      <c r="CF38" s="664"/>
      <c r="CG38" s="664"/>
      <c r="CH38" s="664"/>
      <c r="CI38" s="664"/>
      <c r="CJ38" s="664"/>
      <c r="CK38" s="664"/>
      <c r="CL38" s="664"/>
      <c r="CM38" s="664"/>
      <c r="CN38" s="664"/>
      <c r="CO38" s="664"/>
      <c r="CP38" s="664"/>
      <c r="CQ38" s="665"/>
      <c r="CR38" s="629">
        <v>251504</v>
      </c>
      <c r="CS38" s="630"/>
      <c r="CT38" s="630"/>
      <c r="CU38" s="630"/>
      <c r="CV38" s="630"/>
      <c r="CW38" s="630"/>
      <c r="CX38" s="630"/>
      <c r="CY38" s="631"/>
      <c r="CZ38" s="632">
        <v>7.2</v>
      </c>
      <c r="DA38" s="642"/>
      <c r="DB38" s="642"/>
      <c r="DC38" s="643"/>
      <c r="DD38" s="635">
        <v>197464</v>
      </c>
      <c r="DE38" s="630"/>
      <c r="DF38" s="630"/>
      <c r="DG38" s="630"/>
      <c r="DH38" s="630"/>
      <c r="DI38" s="630"/>
      <c r="DJ38" s="630"/>
      <c r="DK38" s="631"/>
      <c r="DL38" s="635">
        <v>158922</v>
      </c>
      <c r="DM38" s="630"/>
      <c r="DN38" s="630"/>
      <c r="DO38" s="630"/>
      <c r="DP38" s="630"/>
      <c r="DQ38" s="630"/>
      <c r="DR38" s="630"/>
      <c r="DS38" s="630"/>
      <c r="DT38" s="630"/>
      <c r="DU38" s="630"/>
      <c r="DV38" s="631"/>
      <c r="DW38" s="632">
        <v>9.4</v>
      </c>
      <c r="DX38" s="642"/>
      <c r="DY38" s="642"/>
      <c r="DZ38" s="642"/>
      <c r="EA38" s="642"/>
      <c r="EB38" s="642"/>
      <c r="EC38" s="674"/>
    </row>
    <row r="39" spans="2:133" ht="11.25" customHeight="1" x14ac:dyDescent="0.15">
      <c r="B39" s="626" t="s">
        <v>340</v>
      </c>
      <c r="C39" s="627"/>
      <c r="D39" s="627"/>
      <c r="E39" s="627"/>
      <c r="F39" s="627"/>
      <c r="G39" s="627"/>
      <c r="H39" s="627"/>
      <c r="I39" s="627"/>
      <c r="J39" s="627"/>
      <c r="K39" s="627"/>
      <c r="L39" s="627"/>
      <c r="M39" s="627"/>
      <c r="N39" s="627"/>
      <c r="O39" s="627"/>
      <c r="P39" s="627"/>
      <c r="Q39" s="628"/>
      <c r="R39" s="629">
        <v>27651</v>
      </c>
      <c r="S39" s="630"/>
      <c r="T39" s="630"/>
      <c r="U39" s="630"/>
      <c r="V39" s="630"/>
      <c r="W39" s="630"/>
      <c r="X39" s="630"/>
      <c r="Y39" s="631"/>
      <c r="Z39" s="656">
        <v>0.8</v>
      </c>
      <c r="AA39" s="656"/>
      <c r="AB39" s="656"/>
      <c r="AC39" s="656"/>
      <c r="AD39" s="657">
        <v>5048</v>
      </c>
      <c r="AE39" s="657"/>
      <c r="AF39" s="657"/>
      <c r="AG39" s="657"/>
      <c r="AH39" s="657"/>
      <c r="AI39" s="657"/>
      <c r="AJ39" s="657"/>
      <c r="AK39" s="657"/>
      <c r="AL39" s="632">
        <v>0.3</v>
      </c>
      <c r="AM39" s="633"/>
      <c r="AN39" s="633"/>
      <c r="AO39" s="658"/>
      <c r="AQ39" s="669" t="s">
        <v>341</v>
      </c>
      <c r="AR39" s="670"/>
      <c r="AS39" s="670"/>
      <c r="AT39" s="670"/>
      <c r="AU39" s="670"/>
      <c r="AV39" s="670"/>
      <c r="AW39" s="670"/>
      <c r="AX39" s="670"/>
      <c r="AY39" s="671"/>
      <c r="AZ39" s="629">
        <v>6327</v>
      </c>
      <c r="BA39" s="630"/>
      <c r="BB39" s="630"/>
      <c r="BC39" s="630"/>
      <c r="BD39" s="640"/>
      <c r="BE39" s="640"/>
      <c r="BF39" s="672"/>
      <c r="BG39" s="663" t="s">
        <v>342</v>
      </c>
      <c r="BH39" s="664"/>
      <c r="BI39" s="664"/>
      <c r="BJ39" s="664"/>
      <c r="BK39" s="664"/>
      <c r="BL39" s="664"/>
      <c r="BM39" s="664"/>
      <c r="BN39" s="664"/>
      <c r="BO39" s="664"/>
      <c r="BP39" s="664"/>
      <c r="BQ39" s="664"/>
      <c r="BR39" s="664"/>
      <c r="BS39" s="664"/>
      <c r="BT39" s="664"/>
      <c r="BU39" s="665"/>
      <c r="BV39" s="629">
        <v>866</v>
      </c>
      <c r="BW39" s="630"/>
      <c r="BX39" s="630"/>
      <c r="BY39" s="630"/>
      <c r="BZ39" s="630"/>
      <c r="CA39" s="630"/>
      <c r="CB39" s="673"/>
      <c r="CD39" s="663" t="s">
        <v>343</v>
      </c>
      <c r="CE39" s="664"/>
      <c r="CF39" s="664"/>
      <c r="CG39" s="664"/>
      <c r="CH39" s="664"/>
      <c r="CI39" s="664"/>
      <c r="CJ39" s="664"/>
      <c r="CK39" s="664"/>
      <c r="CL39" s="664"/>
      <c r="CM39" s="664"/>
      <c r="CN39" s="664"/>
      <c r="CO39" s="664"/>
      <c r="CP39" s="664"/>
      <c r="CQ39" s="665"/>
      <c r="CR39" s="629">
        <v>520000</v>
      </c>
      <c r="CS39" s="640"/>
      <c r="CT39" s="640"/>
      <c r="CU39" s="640"/>
      <c r="CV39" s="640"/>
      <c r="CW39" s="640"/>
      <c r="CX39" s="640"/>
      <c r="CY39" s="641"/>
      <c r="CZ39" s="632">
        <v>14.8</v>
      </c>
      <c r="DA39" s="642"/>
      <c r="DB39" s="642"/>
      <c r="DC39" s="643"/>
      <c r="DD39" s="635">
        <v>520000</v>
      </c>
      <c r="DE39" s="640"/>
      <c r="DF39" s="640"/>
      <c r="DG39" s="640"/>
      <c r="DH39" s="640"/>
      <c r="DI39" s="640"/>
      <c r="DJ39" s="640"/>
      <c r="DK39" s="641"/>
      <c r="DL39" s="635" t="s">
        <v>130</v>
      </c>
      <c r="DM39" s="640"/>
      <c r="DN39" s="640"/>
      <c r="DO39" s="640"/>
      <c r="DP39" s="640"/>
      <c r="DQ39" s="640"/>
      <c r="DR39" s="640"/>
      <c r="DS39" s="640"/>
      <c r="DT39" s="640"/>
      <c r="DU39" s="640"/>
      <c r="DV39" s="641"/>
      <c r="DW39" s="632" t="s">
        <v>130</v>
      </c>
      <c r="DX39" s="642"/>
      <c r="DY39" s="642"/>
      <c r="DZ39" s="642"/>
      <c r="EA39" s="642"/>
      <c r="EB39" s="642"/>
      <c r="EC39" s="674"/>
    </row>
    <row r="40" spans="2:133" ht="11.25" customHeight="1" x14ac:dyDescent="0.15">
      <c r="B40" s="626" t="s">
        <v>344</v>
      </c>
      <c r="C40" s="627"/>
      <c r="D40" s="627"/>
      <c r="E40" s="627"/>
      <c r="F40" s="627"/>
      <c r="G40" s="627"/>
      <c r="H40" s="627"/>
      <c r="I40" s="627"/>
      <c r="J40" s="627"/>
      <c r="K40" s="627"/>
      <c r="L40" s="627"/>
      <c r="M40" s="627"/>
      <c r="N40" s="627"/>
      <c r="O40" s="627"/>
      <c r="P40" s="627"/>
      <c r="Q40" s="628"/>
      <c r="R40" s="629">
        <v>732100</v>
      </c>
      <c r="S40" s="630"/>
      <c r="T40" s="630"/>
      <c r="U40" s="630"/>
      <c r="V40" s="630"/>
      <c r="W40" s="630"/>
      <c r="X40" s="630"/>
      <c r="Y40" s="631"/>
      <c r="Z40" s="656">
        <v>20.100000000000001</v>
      </c>
      <c r="AA40" s="656"/>
      <c r="AB40" s="656"/>
      <c r="AC40" s="656"/>
      <c r="AD40" s="657" t="s">
        <v>130</v>
      </c>
      <c r="AE40" s="657"/>
      <c r="AF40" s="657"/>
      <c r="AG40" s="657"/>
      <c r="AH40" s="657"/>
      <c r="AI40" s="657"/>
      <c r="AJ40" s="657"/>
      <c r="AK40" s="657"/>
      <c r="AL40" s="632" t="s">
        <v>130</v>
      </c>
      <c r="AM40" s="633"/>
      <c r="AN40" s="633"/>
      <c r="AO40" s="658"/>
      <c r="AQ40" s="669" t="s">
        <v>345</v>
      </c>
      <c r="AR40" s="670"/>
      <c r="AS40" s="670"/>
      <c r="AT40" s="670"/>
      <c r="AU40" s="670"/>
      <c r="AV40" s="670"/>
      <c r="AW40" s="670"/>
      <c r="AX40" s="670"/>
      <c r="AY40" s="671"/>
      <c r="AZ40" s="629">
        <v>396</v>
      </c>
      <c r="BA40" s="630"/>
      <c r="BB40" s="630"/>
      <c r="BC40" s="630"/>
      <c r="BD40" s="640"/>
      <c r="BE40" s="640"/>
      <c r="BF40" s="672"/>
      <c r="BG40" s="675" t="s">
        <v>346</v>
      </c>
      <c r="BH40" s="676"/>
      <c r="BI40" s="676"/>
      <c r="BJ40" s="676"/>
      <c r="BK40" s="676"/>
      <c r="BL40" s="364"/>
      <c r="BM40" s="664" t="s">
        <v>347</v>
      </c>
      <c r="BN40" s="664"/>
      <c r="BO40" s="664"/>
      <c r="BP40" s="664"/>
      <c r="BQ40" s="664"/>
      <c r="BR40" s="664"/>
      <c r="BS40" s="664"/>
      <c r="BT40" s="664"/>
      <c r="BU40" s="665"/>
      <c r="BV40" s="629">
        <v>84</v>
      </c>
      <c r="BW40" s="630"/>
      <c r="BX40" s="630"/>
      <c r="BY40" s="630"/>
      <c r="BZ40" s="630"/>
      <c r="CA40" s="630"/>
      <c r="CB40" s="673"/>
      <c r="CD40" s="663" t="s">
        <v>348</v>
      </c>
      <c r="CE40" s="664"/>
      <c r="CF40" s="664"/>
      <c r="CG40" s="664"/>
      <c r="CH40" s="664"/>
      <c r="CI40" s="664"/>
      <c r="CJ40" s="664"/>
      <c r="CK40" s="664"/>
      <c r="CL40" s="664"/>
      <c r="CM40" s="664"/>
      <c r="CN40" s="664"/>
      <c r="CO40" s="664"/>
      <c r="CP40" s="664"/>
      <c r="CQ40" s="665"/>
      <c r="CR40" s="629">
        <v>12600</v>
      </c>
      <c r="CS40" s="630"/>
      <c r="CT40" s="630"/>
      <c r="CU40" s="630"/>
      <c r="CV40" s="630"/>
      <c r="CW40" s="630"/>
      <c r="CX40" s="630"/>
      <c r="CY40" s="631"/>
      <c r="CZ40" s="632">
        <v>0.4</v>
      </c>
      <c r="DA40" s="642"/>
      <c r="DB40" s="642"/>
      <c r="DC40" s="643"/>
      <c r="DD40" s="635" t="s">
        <v>130</v>
      </c>
      <c r="DE40" s="630"/>
      <c r="DF40" s="630"/>
      <c r="DG40" s="630"/>
      <c r="DH40" s="630"/>
      <c r="DI40" s="630"/>
      <c r="DJ40" s="630"/>
      <c r="DK40" s="631"/>
      <c r="DL40" s="635" t="s">
        <v>130</v>
      </c>
      <c r="DM40" s="630"/>
      <c r="DN40" s="630"/>
      <c r="DO40" s="630"/>
      <c r="DP40" s="630"/>
      <c r="DQ40" s="630"/>
      <c r="DR40" s="630"/>
      <c r="DS40" s="630"/>
      <c r="DT40" s="630"/>
      <c r="DU40" s="630"/>
      <c r="DV40" s="631"/>
      <c r="DW40" s="632" t="s">
        <v>130</v>
      </c>
      <c r="DX40" s="642"/>
      <c r="DY40" s="642"/>
      <c r="DZ40" s="642"/>
      <c r="EA40" s="642"/>
      <c r="EB40" s="642"/>
      <c r="EC40" s="674"/>
    </row>
    <row r="41" spans="2:133" ht="11.25" customHeight="1" x14ac:dyDescent="0.15">
      <c r="B41" s="626" t="s">
        <v>349</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56" t="s">
        <v>130</v>
      </c>
      <c r="AA41" s="656"/>
      <c r="AB41" s="656"/>
      <c r="AC41" s="656"/>
      <c r="AD41" s="657" t="s">
        <v>130</v>
      </c>
      <c r="AE41" s="657"/>
      <c r="AF41" s="657"/>
      <c r="AG41" s="657"/>
      <c r="AH41" s="657"/>
      <c r="AI41" s="657"/>
      <c r="AJ41" s="657"/>
      <c r="AK41" s="657"/>
      <c r="AL41" s="632" t="s">
        <v>130</v>
      </c>
      <c r="AM41" s="633"/>
      <c r="AN41" s="633"/>
      <c r="AO41" s="658"/>
      <c r="AQ41" s="669" t="s">
        <v>350</v>
      </c>
      <c r="AR41" s="670"/>
      <c r="AS41" s="670"/>
      <c r="AT41" s="670"/>
      <c r="AU41" s="670"/>
      <c r="AV41" s="670"/>
      <c r="AW41" s="670"/>
      <c r="AX41" s="670"/>
      <c r="AY41" s="671"/>
      <c r="AZ41" s="629">
        <v>49573</v>
      </c>
      <c r="BA41" s="630"/>
      <c r="BB41" s="630"/>
      <c r="BC41" s="630"/>
      <c r="BD41" s="640"/>
      <c r="BE41" s="640"/>
      <c r="BF41" s="672"/>
      <c r="BG41" s="675"/>
      <c r="BH41" s="676"/>
      <c r="BI41" s="676"/>
      <c r="BJ41" s="676"/>
      <c r="BK41" s="676"/>
      <c r="BL41" s="364"/>
      <c r="BM41" s="664" t="s">
        <v>351</v>
      </c>
      <c r="BN41" s="664"/>
      <c r="BO41" s="664"/>
      <c r="BP41" s="664"/>
      <c r="BQ41" s="664"/>
      <c r="BR41" s="664"/>
      <c r="BS41" s="664"/>
      <c r="BT41" s="664"/>
      <c r="BU41" s="665"/>
      <c r="BV41" s="629" t="s">
        <v>130</v>
      </c>
      <c r="BW41" s="630"/>
      <c r="BX41" s="630"/>
      <c r="BY41" s="630"/>
      <c r="BZ41" s="630"/>
      <c r="CA41" s="630"/>
      <c r="CB41" s="673"/>
      <c r="CD41" s="663" t="s">
        <v>352</v>
      </c>
      <c r="CE41" s="664"/>
      <c r="CF41" s="664"/>
      <c r="CG41" s="664"/>
      <c r="CH41" s="664"/>
      <c r="CI41" s="664"/>
      <c r="CJ41" s="664"/>
      <c r="CK41" s="664"/>
      <c r="CL41" s="664"/>
      <c r="CM41" s="664"/>
      <c r="CN41" s="664"/>
      <c r="CO41" s="664"/>
      <c r="CP41" s="664"/>
      <c r="CQ41" s="665"/>
      <c r="CR41" s="629" t="s">
        <v>130</v>
      </c>
      <c r="CS41" s="640"/>
      <c r="CT41" s="640"/>
      <c r="CU41" s="640"/>
      <c r="CV41" s="640"/>
      <c r="CW41" s="640"/>
      <c r="CX41" s="640"/>
      <c r="CY41" s="641"/>
      <c r="CZ41" s="632" t="s">
        <v>130</v>
      </c>
      <c r="DA41" s="642"/>
      <c r="DB41" s="642"/>
      <c r="DC41" s="643"/>
      <c r="DD41" s="635" t="s">
        <v>130</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353</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56" t="s">
        <v>130</v>
      </c>
      <c r="AA42" s="656"/>
      <c r="AB42" s="656"/>
      <c r="AC42" s="656"/>
      <c r="AD42" s="657" t="s">
        <v>130</v>
      </c>
      <c r="AE42" s="657"/>
      <c r="AF42" s="657"/>
      <c r="AG42" s="657"/>
      <c r="AH42" s="657"/>
      <c r="AI42" s="657"/>
      <c r="AJ42" s="657"/>
      <c r="AK42" s="657"/>
      <c r="AL42" s="632" t="s">
        <v>130</v>
      </c>
      <c r="AM42" s="633"/>
      <c r="AN42" s="633"/>
      <c r="AO42" s="658"/>
      <c r="AQ42" s="666" t="s">
        <v>354</v>
      </c>
      <c r="AR42" s="667"/>
      <c r="AS42" s="667"/>
      <c r="AT42" s="667"/>
      <c r="AU42" s="667"/>
      <c r="AV42" s="667"/>
      <c r="AW42" s="667"/>
      <c r="AX42" s="667"/>
      <c r="AY42" s="668"/>
      <c r="AZ42" s="609">
        <v>160776</v>
      </c>
      <c r="BA42" s="644"/>
      <c r="BB42" s="644"/>
      <c r="BC42" s="644"/>
      <c r="BD42" s="610"/>
      <c r="BE42" s="610"/>
      <c r="BF42" s="659"/>
      <c r="BG42" s="677"/>
      <c r="BH42" s="678"/>
      <c r="BI42" s="678"/>
      <c r="BJ42" s="678"/>
      <c r="BK42" s="678"/>
      <c r="BL42" s="365"/>
      <c r="BM42" s="660" t="s">
        <v>355</v>
      </c>
      <c r="BN42" s="660"/>
      <c r="BO42" s="660"/>
      <c r="BP42" s="660"/>
      <c r="BQ42" s="660"/>
      <c r="BR42" s="660"/>
      <c r="BS42" s="660"/>
      <c r="BT42" s="660"/>
      <c r="BU42" s="661"/>
      <c r="BV42" s="609">
        <v>426</v>
      </c>
      <c r="BW42" s="644"/>
      <c r="BX42" s="644"/>
      <c r="BY42" s="644"/>
      <c r="BZ42" s="644"/>
      <c r="CA42" s="644"/>
      <c r="CB42" s="662"/>
      <c r="CD42" s="626" t="s">
        <v>356</v>
      </c>
      <c r="CE42" s="627"/>
      <c r="CF42" s="627"/>
      <c r="CG42" s="627"/>
      <c r="CH42" s="627"/>
      <c r="CI42" s="627"/>
      <c r="CJ42" s="627"/>
      <c r="CK42" s="627"/>
      <c r="CL42" s="627"/>
      <c r="CM42" s="627"/>
      <c r="CN42" s="627"/>
      <c r="CO42" s="627"/>
      <c r="CP42" s="627"/>
      <c r="CQ42" s="628"/>
      <c r="CR42" s="629">
        <v>799666</v>
      </c>
      <c r="CS42" s="640"/>
      <c r="CT42" s="640"/>
      <c r="CU42" s="640"/>
      <c r="CV42" s="640"/>
      <c r="CW42" s="640"/>
      <c r="CX42" s="640"/>
      <c r="CY42" s="641"/>
      <c r="CZ42" s="632">
        <v>22.8</v>
      </c>
      <c r="DA42" s="642"/>
      <c r="DB42" s="642"/>
      <c r="DC42" s="643"/>
      <c r="DD42" s="635">
        <v>51048</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357</v>
      </c>
      <c r="C43" s="627"/>
      <c r="D43" s="627"/>
      <c r="E43" s="627"/>
      <c r="F43" s="627"/>
      <c r="G43" s="627"/>
      <c r="H43" s="627"/>
      <c r="I43" s="627"/>
      <c r="J43" s="627"/>
      <c r="K43" s="627"/>
      <c r="L43" s="627"/>
      <c r="M43" s="627"/>
      <c r="N43" s="627"/>
      <c r="O43" s="627"/>
      <c r="P43" s="627"/>
      <c r="Q43" s="628"/>
      <c r="R43" s="629">
        <v>54500</v>
      </c>
      <c r="S43" s="630"/>
      <c r="T43" s="630"/>
      <c r="U43" s="630"/>
      <c r="V43" s="630"/>
      <c r="W43" s="630"/>
      <c r="X43" s="630"/>
      <c r="Y43" s="631"/>
      <c r="Z43" s="656">
        <v>1.5</v>
      </c>
      <c r="AA43" s="656"/>
      <c r="AB43" s="656"/>
      <c r="AC43" s="656"/>
      <c r="AD43" s="657" t="s">
        <v>130</v>
      </c>
      <c r="AE43" s="657"/>
      <c r="AF43" s="657"/>
      <c r="AG43" s="657"/>
      <c r="AH43" s="657"/>
      <c r="AI43" s="657"/>
      <c r="AJ43" s="657"/>
      <c r="AK43" s="657"/>
      <c r="AL43" s="632" t="s">
        <v>130</v>
      </c>
      <c r="AM43" s="633"/>
      <c r="AN43" s="633"/>
      <c r="AO43" s="658"/>
      <c r="BV43" s="219"/>
      <c r="BW43" s="219"/>
      <c r="BX43" s="219"/>
      <c r="BY43" s="219"/>
      <c r="BZ43" s="219"/>
      <c r="CA43" s="219"/>
      <c r="CB43" s="219"/>
      <c r="CD43" s="626" t="s">
        <v>358</v>
      </c>
      <c r="CE43" s="627"/>
      <c r="CF43" s="627"/>
      <c r="CG43" s="627"/>
      <c r="CH43" s="627"/>
      <c r="CI43" s="627"/>
      <c r="CJ43" s="627"/>
      <c r="CK43" s="627"/>
      <c r="CL43" s="627"/>
      <c r="CM43" s="627"/>
      <c r="CN43" s="627"/>
      <c r="CO43" s="627"/>
      <c r="CP43" s="627"/>
      <c r="CQ43" s="628"/>
      <c r="CR43" s="629" t="s">
        <v>130</v>
      </c>
      <c r="CS43" s="640"/>
      <c r="CT43" s="640"/>
      <c r="CU43" s="640"/>
      <c r="CV43" s="640"/>
      <c r="CW43" s="640"/>
      <c r="CX43" s="640"/>
      <c r="CY43" s="641"/>
      <c r="CZ43" s="632" t="s">
        <v>130</v>
      </c>
      <c r="DA43" s="642"/>
      <c r="DB43" s="642"/>
      <c r="DC43" s="643"/>
      <c r="DD43" s="635" t="s">
        <v>130</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359</v>
      </c>
      <c r="C44" s="607"/>
      <c r="D44" s="607"/>
      <c r="E44" s="607"/>
      <c r="F44" s="607"/>
      <c r="G44" s="607"/>
      <c r="H44" s="607"/>
      <c r="I44" s="607"/>
      <c r="J44" s="607"/>
      <c r="K44" s="607"/>
      <c r="L44" s="607"/>
      <c r="M44" s="607"/>
      <c r="N44" s="607"/>
      <c r="O44" s="607"/>
      <c r="P44" s="607"/>
      <c r="Q44" s="608"/>
      <c r="R44" s="609">
        <v>3645955</v>
      </c>
      <c r="S44" s="644"/>
      <c r="T44" s="644"/>
      <c r="U44" s="644"/>
      <c r="V44" s="644"/>
      <c r="W44" s="644"/>
      <c r="X44" s="644"/>
      <c r="Y44" s="645"/>
      <c r="Z44" s="646">
        <v>100</v>
      </c>
      <c r="AA44" s="646"/>
      <c r="AB44" s="646"/>
      <c r="AC44" s="646"/>
      <c r="AD44" s="647">
        <v>1629154</v>
      </c>
      <c r="AE44" s="647"/>
      <c r="AF44" s="647"/>
      <c r="AG44" s="647"/>
      <c r="AH44" s="647"/>
      <c r="AI44" s="647"/>
      <c r="AJ44" s="647"/>
      <c r="AK44" s="647"/>
      <c r="AL44" s="612">
        <v>100</v>
      </c>
      <c r="AM44" s="648"/>
      <c r="AN44" s="648"/>
      <c r="AO44" s="649"/>
      <c r="CD44" s="650" t="s">
        <v>306</v>
      </c>
      <c r="CE44" s="651"/>
      <c r="CF44" s="626" t="s">
        <v>360</v>
      </c>
      <c r="CG44" s="627"/>
      <c r="CH44" s="627"/>
      <c r="CI44" s="627"/>
      <c r="CJ44" s="627"/>
      <c r="CK44" s="627"/>
      <c r="CL44" s="627"/>
      <c r="CM44" s="627"/>
      <c r="CN44" s="627"/>
      <c r="CO44" s="627"/>
      <c r="CP44" s="627"/>
      <c r="CQ44" s="628"/>
      <c r="CR44" s="629">
        <v>799666</v>
      </c>
      <c r="CS44" s="630"/>
      <c r="CT44" s="630"/>
      <c r="CU44" s="630"/>
      <c r="CV44" s="630"/>
      <c r="CW44" s="630"/>
      <c r="CX44" s="630"/>
      <c r="CY44" s="631"/>
      <c r="CZ44" s="632">
        <v>22.8</v>
      </c>
      <c r="DA44" s="633"/>
      <c r="DB44" s="633"/>
      <c r="DC44" s="634"/>
      <c r="DD44" s="635">
        <v>51048</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361</v>
      </c>
      <c r="CG45" s="627"/>
      <c r="CH45" s="627"/>
      <c r="CI45" s="627"/>
      <c r="CJ45" s="627"/>
      <c r="CK45" s="627"/>
      <c r="CL45" s="627"/>
      <c r="CM45" s="627"/>
      <c r="CN45" s="627"/>
      <c r="CO45" s="627"/>
      <c r="CP45" s="627"/>
      <c r="CQ45" s="628"/>
      <c r="CR45" s="629">
        <v>217363</v>
      </c>
      <c r="CS45" s="640"/>
      <c r="CT45" s="640"/>
      <c r="CU45" s="640"/>
      <c r="CV45" s="640"/>
      <c r="CW45" s="640"/>
      <c r="CX45" s="640"/>
      <c r="CY45" s="641"/>
      <c r="CZ45" s="632">
        <v>6.2</v>
      </c>
      <c r="DA45" s="642"/>
      <c r="DB45" s="642"/>
      <c r="DC45" s="643"/>
      <c r="DD45" s="635">
        <v>2515</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363</v>
      </c>
      <c r="CG46" s="627"/>
      <c r="CH46" s="627"/>
      <c r="CI46" s="627"/>
      <c r="CJ46" s="627"/>
      <c r="CK46" s="627"/>
      <c r="CL46" s="627"/>
      <c r="CM46" s="627"/>
      <c r="CN46" s="627"/>
      <c r="CO46" s="627"/>
      <c r="CP46" s="627"/>
      <c r="CQ46" s="628"/>
      <c r="CR46" s="629">
        <v>582003</v>
      </c>
      <c r="CS46" s="630"/>
      <c r="CT46" s="630"/>
      <c r="CU46" s="630"/>
      <c r="CV46" s="630"/>
      <c r="CW46" s="630"/>
      <c r="CX46" s="630"/>
      <c r="CY46" s="631"/>
      <c r="CZ46" s="632">
        <v>16.600000000000001</v>
      </c>
      <c r="DA46" s="633"/>
      <c r="DB46" s="633"/>
      <c r="DC46" s="634"/>
      <c r="DD46" s="635">
        <v>48233</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364</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365</v>
      </c>
      <c r="CG47" s="627"/>
      <c r="CH47" s="627"/>
      <c r="CI47" s="627"/>
      <c r="CJ47" s="627"/>
      <c r="CK47" s="627"/>
      <c r="CL47" s="627"/>
      <c r="CM47" s="627"/>
      <c r="CN47" s="627"/>
      <c r="CO47" s="627"/>
      <c r="CP47" s="627"/>
      <c r="CQ47" s="628"/>
      <c r="CR47" s="629" t="s">
        <v>130</v>
      </c>
      <c r="CS47" s="640"/>
      <c r="CT47" s="640"/>
      <c r="CU47" s="640"/>
      <c r="CV47" s="640"/>
      <c r="CW47" s="640"/>
      <c r="CX47" s="640"/>
      <c r="CY47" s="641"/>
      <c r="CZ47" s="632" t="s">
        <v>130</v>
      </c>
      <c r="DA47" s="642"/>
      <c r="DB47" s="642"/>
      <c r="DC47" s="643"/>
      <c r="DD47" s="635" t="s">
        <v>130</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366</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367</v>
      </c>
      <c r="CG48" s="627"/>
      <c r="CH48" s="627"/>
      <c r="CI48" s="627"/>
      <c r="CJ48" s="627"/>
      <c r="CK48" s="627"/>
      <c r="CL48" s="627"/>
      <c r="CM48" s="627"/>
      <c r="CN48" s="627"/>
      <c r="CO48" s="627"/>
      <c r="CP48" s="627"/>
      <c r="CQ48" s="628"/>
      <c r="CR48" s="629" t="s">
        <v>130</v>
      </c>
      <c r="CS48" s="630"/>
      <c r="CT48" s="630"/>
      <c r="CU48" s="630"/>
      <c r="CV48" s="630"/>
      <c r="CW48" s="630"/>
      <c r="CX48" s="630"/>
      <c r="CY48" s="631"/>
      <c r="CZ48" s="632" t="s">
        <v>130</v>
      </c>
      <c r="DA48" s="633"/>
      <c r="DB48" s="633"/>
      <c r="DC48" s="634"/>
      <c r="DD48" s="635" t="s">
        <v>130</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368</v>
      </c>
      <c r="CE49" s="607"/>
      <c r="CF49" s="607"/>
      <c r="CG49" s="607"/>
      <c r="CH49" s="607"/>
      <c r="CI49" s="607"/>
      <c r="CJ49" s="607"/>
      <c r="CK49" s="607"/>
      <c r="CL49" s="607"/>
      <c r="CM49" s="607"/>
      <c r="CN49" s="607"/>
      <c r="CO49" s="607"/>
      <c r="CP49" s="607"/>
      <c r="CQ49" s="608"/>
      <c r="CR49" s="609">
        <v>3514795</v>
      </c>
      <c r="CS49" s="610"/>
      <c r="CT49" s="610"/>
      <c r="CU49" s="610"/>
      <c r="CV49" s="610"/>
      <c r="CW49" s="610"/>
      <c r="CX49" s="610"/>
      <c r="CY49" s="611"/>
      <c r="CZ49" s="612">
        <v>100</v>
      </c>
      <c r="DA49" s="613"/>
      <c r="DB49" s="613"/>
      <c r="DC49" s="614"/>
      <c r="DD49" s="615">
        <v>2343151</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369</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370</v>
      </c>
      <c r="DK2" s="1121"/>
      <c r="DL2" s="1121"/>
      <c r="DM2" s="1121"/>
      <c r="DN2" s="1121"/>
      <c r="DO2" s="1122"/>
      <c r="DP2" s="224"/>
      <c r="DQ2" s="1120" t="s">
        <v>371</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372</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373</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374</v>
      </c>
      <c r="B5" s="1025"/>
      <c r="C5" s="1025"/>
      <c r="D5" s="1025"/>
      <c r="E5" s="1025"/>
      <c r="F5" s="1025"/>
      <c r="G5" s="1025"/>
      <c r="H5" s="1025"/>
      <c r="I5" s="1025"/>
      <c r="J5" s="1025"/>
      <c r="K5" s="1025"/>
      <c r="L5" s="1025"/>
      <c r="M5" s="1025"/>
      <c r="N5" s="1025"/>
      <c r="O5" s="1025"/>
      <c r="P5" s="1026"/>
      <c r="Q5" s="1030" t="s">
        <v>375</v>
      </c>
      <c r="R5" s="1031"/>
      <c r="S5" s="1031"/>
      <c r="T5" s="1031"/>
      <c r="U5" s="1032"/>
      <c r="V5" s="1030" t="s">
        <v>376</v>
      </c>
      <c r="W5" s="1031"/>
      <c r="X5" s="1031"/>
      <c r="Y5" s="1031"/>
      <c r="Z5" s="1032"/>
      <c r="AA5" s="1030" t="s">
        <v>377</v>
      </c>
      <c r="AB5" s="1031"/>
      <c r="AC5" s="1031"/>
      <c r="AD5" s="1031"/>
      <c r="AE5" s="1031"/>
      <c r="AF5" s="1123" t="s">
        <v>378</v>
      </c>
      <c r="AG5" s="1031"/>
      <c r="AH5" s="1031"/>
      <c r="AI5" s="1031"/>
      <c r="AJ5" s="1044"/>
      <c r="AK5" s="1031" t="s">
        <v>379</v>
      </c>
      <c r="AL5" s="1031"/>
      <c r="AM5" s="1031"/>
      <c r="AN5" s="1031"/>
      <c r="AO5" s="1032"/>
      <c r="AP5" s="1030" t="s">
        <v>380</v>
      </c>
      <c r="AQ5" s="1031"/>
      <c r="AR5" s="1031"/>
      <c r="AS5" s="1031"/>
      <c r="AT5" s="1032"/>
      <c r="AU5" s="1030" t="s">
        <v>381</v>
      </c>
      <c r="AV5" s="1031"/>
      <c r="AW5" s="1031"/>
      <c r="AX5" s="1031"/>
      <c r="AY5" s="1044"/>
      <c r="AZ5" s="228"/>
      <c r="BA5" s="228"/>
      <c r="BB5" s="228"/>
      <c r="BC5" s="228"/>
      <c r="BD5" s="228"/>
      <c r="BE5" s="229"/>
      <c r="BF5" s="229"/>
      <c r="BG5" s="229"/>
      <c r="BH5" s="229"/>
      <c r="BI5" s="229"/>
      <c r="BJ5" s="229"/>
      <c r="BK5" s="229"/>
      <c r="BL5" s="229"/>
      <c r="BM5" s="229"/>
      <c r="BN5" s="229"/>
      <c r="BO5" s="229"/>
      <c r="BP5" s="229"/>
      <c r="BQ5" s="1024" t="s">
        <v>382</v>
      </c>
      <c r="BR5" s="1025"/>
      <c r="BS5" s="1025"/>
      <c r="BT5" s="1025"/>
      <c r="BU5" s="1025"/>
      <c r="BV5" s="1025"/>
      <c r="BW5" s="1025"/>
      <c r="BX5" s="1025"/>
      <c r="BY5" s="1025"/>
      <c r="BZ5" s="1025"/>
      <c r="CA5" s="1025"/>
      <c r="CB5" s="1025"/>
      <c r="CC5" s="1025"/>
      <c r="CD5" s="1025"/>
      <c r="CE5" s="1025"/>
      <c r="CF5" s="1025"/>
      <c r="CG5" s="1026"/>
      <c r="CH5" s="1030" t="s">
        <v>383</v>
      </c>
      <c r="CI5" s="1031"/>
      <c r="CJ5" s="1031"/>
      <c r="CK5" s="1031"/>
      <c r="CL5" s="1032"/>
      <c r="CM5" s="1030" t="s">
        <v>384</v>
      </c>
      <c r="CN5" s="1031"/>
      <c r="CO5" s="1031"/>
      <c r="CP5" s="1031"/>
      <c r="CQ5" s="1032"/>
      <c r="CR5" s="1030" t="s">
        <v>385</v>
      </c>
      <c r="CS5" s="1031"/>
      <c r="CT5" s="1031"/>
      <c r="CU5" s="1031"/>
      <c r="CV5" s="1032"/>
      <c r="CW5" s="1030" t="s">
        <v>386</v>
      </c>
      <c r="CX5" s="1031"/>
      <c r="CY5" s="1031"/>
      <c r="CZ5" s="1031"/>
      <c r="DA5" s="1032"/>
      <c r="DB5" s="1030" t="s">
        <v>387</v>
      </c>
      <c r="DC5" s="1031"/>
      <c r="DD5" s="1031"/>
      <c r="DE5" s="1031"/>
      <c r="DF5" s="1032"/>
      <c r="DG5" s="1113" t="s">
        <v>388</v>
      </c>
      <c r="DH5" s="1114"/>
      <c r="DI5" s="1114"/>
      <c r="DJ5" s="1114"/>
      <c r="DK5" s="1115"/>
      <c r="DL5" s="1113" t="s">
        <v>389</v>
      </c>
      <c r="DM5" s="1114"/>
      <c r="DN5" s="1114"/>
      <c r="DO5" s="1114"/>
      <c r="DP5" s="1115"/>
      <c r="DQ5" s="1030" t="s">
        <v>390</v>
      </c>
      <c r="DR5" s="1031"/>
      <c r="DS5" s="1031"/>
      <c r="DT5" s="1031"/>
      <c r="DU5" s="1032"/>
      <c r="DV5" s="1030" t="s">
        <v>381</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391</v>
      </c>
      <c r="C7" s="1077"/>
      <c r="D7" s="1077"/>
      <c r="E7" s="1077"/>
      <c r="F7" s="1077"/>
      <c r="G7" s="1077"/>
      <c r="H7" s="1077"/>
      <c r="I7" s="1077"/>
      <c r="J7" s="1077"/>
      <c r="K7" s="1077"/>
      <c r="L7" s="1077"/>
      <c r="M7" s="1077"/>
      <c r="N7" s="1077"/>
      <c r="O7" s="1077"/>
      <c r="P7" s="1078"/>
      <c r="Q7" s="1131">
        <v>3646</v>
      </c>
      <c r="R7" s="1132"/>
      <c r="S7" s="1132"/>
      <c r="T7" s="1132"/>
      <c r="U7" s="1132"/>
      <c r="V7" s="1132">
        <v>3515</v>
      </c>
      <c r="W7" s="1132"/>
      <c r="X7" s="1132"/>
      <c r="Y7" s="1132"/>
      <c r="Z7" s="1132"/>
      <c r="AA7" s="1132">
        <v>131</v>
      </c>
      <c r="AB7" s="1132"/>
      <c r="AC7" s="1132"/>
      <c r="AD7" s="1132"/>
      <c r="AE7" s="1133"/>
      <c r="AF7" s="1134">
        <v>131</v>
      </c>
      <c r="AG7" s="1135"/>
      <c r="AH7" s="1135"/>
      <c r="AI7" s="1135"/>
      <c r="AJ7" s="1136"/>
      <c r="AK7" s="1137" t="s">
        <v>614</v>
      </c>
      <c r="AL7" s="1138"/>
      <c r="AM7" s="1138"/>
      <c r="AN7" s="1138"/>
      <c r="AO7" s="1138"/>
      <c r="AP7" s="1138">
        <v>4740</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612</v>
      </c>
      <c r="BT7" s="1129"/>
      <c r="BU7" s="1129"/>
      <c r="BV7" s="1129"/>
      <c r="BW7" s="1129"/>
      <c r="BX7" s="1129"/>
      <c r="BY7" s="1129"/>
      <c r="BZ7" s="1129"/>
      <c r="CA7" s="1129"/>
      <c r="CB7" s="1129"/>
      <c r="CC7" s="1129"/>
      <c r="CD7" s="1129"/>
      <c r="CE7" s="1129"/>
      <c r="CF7" s="1129"/>
      <c r="CG7" s="1141"/>
      <c r="CH7" s="1125">
        <v>-82</v>
      </c>
      <c r="CI7" s="1126"/>
      <c r="CJ7" s="1126"/>
      <c r="CK7" s="1126"/>
      <c r="CL7" s="1127"/>
      <c r="CM7" s="1125">
        <v>136</v>
      </c>
      <c r="CN7" s="1126"/>
      <c r="CO7" s="1126"/>
      <c r="CP7" s="1126"/>
      <c r="CQ7" s="1127"/>
      <c r="CR7" s="1125">
        <v>0</v>
      </c>
      <c r="CS7" s="1126"/>
      <c r="CT7" s="1126"/>
      <c r="CU7" s="1126"/>
      <c r="CV7" s="1127"/>
      <c r="CW7" s="1125" t="s">
        <v>614</v>
      </c>
      <c r="CX7" s="1126"/>
      <c r="CY7" s="1126"/>
      <c r="CZ7" s="1126"/>
      <c r="DA7" s="1127"/>
      <c r="DB7" s="1125" t="s">
        <v>614</v>
      </c>
      <c r="DC7" s="1126"/>
      <c r="DD7" s="1126"/>
      <c r="DE7" s="1126"/>
      <c r="DF7" s="1127"/>
      <c r="DG7" s="1125" t="s">
        <v>614</v>
      </c>
      <c r="DH7" s="1126"/>
      <c r="DI7" s="1126"/>
      <c r="DJ7" s="1126"/>
      <c r="DK7" s="1127"/>
      <c r="DL7" s="1125" t="s">
        <v>614</v>
      </c>
      <c r="DM7" s="1126"/>
      <c r="DN7" s="1126"/>
      <c r="DO7" s="1126"/>
      <c r="DP7" s="1127"/>
      <c r="DQ7" s="1125" t="s">
        <v>614</v>
      </c>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392</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393</v>
      </c>
      <c r="B23" s="966" t="s">
        <v>394</v>
      </c>
      <c r="C23" s="967"/>
      <c r="D23" s="967"/>
      <c r="E23" s="967"/>
      <c r="F23" s="967"/>
      <c r="G23" s="967"/>
      <c r="H23" s="967"/>
      <c r="I23" s="967"/>
      <c r="J23" s="967"/>
      <c r="K23" s="967"/>
      <c r="L23" s="967"/>
      <c r="M23" s="967"/>
      <c r="N23" s="967"/>
      <c r="O23" s="967"/>
      <c r="P23" s="977"/>
      <c r="Q23" s="1096">
        <v>3646</v>
      </c>
      <c r="R23" s="1090"/>
      <c r="S23" s="1090"/>
      <c r="T23" s="1090"/>
      <c r="U23" s="1090"/>
      <c r="V23" s="1090">
        <v>3515</v>
      </c>
      <c r="W23" s="1090"/>
      <c r="X23" s="1090"/>
      <c r="Y23" s="1090"/>
      <c r="Z23" s="1090"/>
      <c r="AA23" s="1090">
        <v>131</v>
      </c>
      <c r="AB23" s="1090"/>
      <c r="AC23" s="1090"/>
      <c r="AD23" s="1090"/>
      <c r="AE23" s="1097"/>
      <c r="AF23" s="1098">
        <v>131</v>
      </c>
      <c r="AG23" s="1090"/>
      <c r="AH23" s="1090"/>
      <c r="AI23" s="1090"/>
      <c r="AJ23" s="1099"/>
      <c r="AK23" s="1100"/>
      <c r="AL23" s="1101"/>
      <c r="AM23" s="1101"/>
      <c r="AN23" s="1101"/>
      <c r="AO23" s="1101"/>
      <c r="AP23" s="1090">
        <v>4740</v>
      </c>
      <c r="AQ23" s="1090"/>
      <c r="AR23" s="1090"/>
      <c r="AS23" s="1090"/>
      <c r="AT23" s="1090"/>
      <c r="AU23" s="1091"/>
      <c r="AV23" s="1091"/>
      <c r="AW23" s="1091"/>
      <c r="AX23" s="1091"/>
      <c r="AY23" s="1092"/>
      <c r="AZ23" s="1093" t="s">
        <v>395</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396</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397</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374</v>
      </c>
      <c r="B26" s="1025"/>
      <c r="C26" s="1025"/>
      <c r="D26" s="1025"/>
      <c r="E26" s="1025"/>
      <c r="F26" s="1025"/>
      <c r="G26" s="1025"/>
      <c r="H26" s="1025"/>
      <c r="I26" s="1025"/>
      <c r="J26" s="1025"/>
      <c r="K26" s="1025"/>
      <c r="L26" s="1025"/>
      <c r="M26" s="1025"/>
      <c r="N26" s="1025"/>
      <c r="O26" s="1025"/>
      <c r="P26" s="1026"/>
      <c r="Q26" s="1030" t="s">
        <v>398</v>
      </c>
      <c r="R26" s="1031"/>
      <c r="S26" s="1031"/>
      <c r="T26" s="1031"/>
      <c r="U26" s="1032"/>
      <c r="V26" s="1030" t="s">
        <v>399</v>
      </c>
      <c r="W26" s="1031"/>
      <c r="X26" s="1031"/>
      <c r="Y26" s="1031"/>
      <c r="Z26" s="1032"/>
      <c r="AA26" s="1030" t="s">
        <v>400</v>
      </c>
      <c r="AB26" s="1031"/>
      <c r="AC26" s="1031"/>
      <c r="AD26" s="1031"/>
      <c r="AE26" s="1031"/>
      <c r="AF26" s="1084" t="s">
        <v>401</v>
      </c>
      <c r="AG26" s="1037"/>
      <c r="AH26" s="1037"/>
      <c r="AI26" s="1037"/>
      <c r="AJ26" s="1085"/>
      <c r="AK26" s="1031" t="s">
        <v>402</v>
      </c>
      <c r="AL26" s="1031"/>
      <c r="AM26" s="1031"/>
      <c r="AN26" s="1031"/>
      <c r="AO26" s="1032"/>
      <c r="AP26" s="1030" t="s">
        <v>403</v>
      </c>
      <c r="AQ26" s="1031"/>
      <c r="AR26" s="1031"/>
      <c r="AS26" s="1031"/>
      <c r="AT26" s="1032"/>
      <c r="AU26" s="1030" t="s">
        <v>404</v>
      </c>
      <c r="AV26" s="1031"/>
      <c r="AW26" s="1031"/>
      <c r="AX26" s="1031"/>
      <c r="AY26" s="1032"/>
      <c r="AZ26" s="1030" t="s">
        <v>405</v>
      </c>
      <c r="BA26" s="1031"/>
      <c r="BB26" s="1031"/>
      <c r="BC26" s="1031"/>
      <c r="BD26" s="1032"/>
      <c r="BE26" s="1030" t="s">
        <v>381</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406</v>
      </c>
      <c r="C28" s="1077"/>
      <c r="D28" s="1077"/>
      <c r="E28" s="1077"/>
      <c r="F28" s="1077"/>
      <c r="G28" s="1077"/>
      <c r="H28" s="1077"/>
      <c r="I28" s="1077"/>
      <c r="J28" s="1077"/>
      <c r="K28" s="1077"/>
      <c r="L28" s="1077"/>
      <c r="M28" s="1077"/>
      <c r="N28" s="1077"/>
      <c r="O28" s="1077"/>
      <c r="P28" s="1078"/>
      <c r="Q28" s="1079">
        <v>513</v>
      </c>
      <c r="R28" s="1080"/>
      <c r="S28" s="1080"/>
      <c r="T28" s="1080"/>
      <c r="U28" s="1080"/>
      <c r="V28" s="1080">
        <v>504</v>
      </c>
      <c r="W28" s="1080"/>
      <c r="X28" s="1080"/>
      <c r="Y28" s="1080"/>
      <c r="Z28" s="1080"/>
      <c r="AA28" s="1080">
        <v>9</v>
      </c>
      <c r="AB28" s="1080"/>
      <c r="AC28" s="1080"/>
      <c r="AD28" s="1080"/>
      <c r="AE28" s="1081"/>
      <c r="AF28" s="1082">
        <v>9</v>
      </c>
      <c r="AG28" s="1080"/>
      <c r="AH28" s="1080"/>
      <c r="AI28" s="1080"/>
      <c r="AJ28" s="1083"/>
      <c r="AK28" s="1071">
        <v>50</v>
      </c>
      <c r="AL28" s="1072"/>
      <c r="AM28" s="1072"/>
      <c r="AN28" s="1072"/>
      <c r="AO28" s="1072"/>
      <c r="AP28" s="1072" t="s">
        <v>613</v>
      </c>
      <c r="AQ28" s="1072"/>
      <c r="AR28" s="1072"/>
      <c r="AS28" s="1072"/>
      <c r="AT28" s="1072"/>
      <c r="AU28" s="1072" t="s">
        <v>615</v>
      </c>
      <c r="AV28" s="1072"/>
      <c r="AW28" s="1072"/>
      <c r="AX28" s="1072"/>
      <c r="AY28" s="1072"/>
      <c r="AZ28" s="1073" t="s">
        <v>614</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407</v>
      </c>
      <c r="C29" s="1060"/>
      <c r="D29" s="1060"/>
      <c r="E29" s="1060"/>
      <c r="F29" s="1060"/>
      <c r="G29" s="1060"/>
      <c r="H29" s="1060"/>
      <c r="I29" s="1060"/>
      <c r="J29" s="1060"/>
      <c r="K29" s="1060"/>
      <c r="L29" s="1060"/>
      <c r="M29" s="1060"/>
      <c r="N29" s="1060"/>
      <c r="O29" s="1060"/>
      <c r="P29" s="1061"/>
      <c r="Q29" s="1067">
        <v>517</v>
      </c>
      <c r="R29" s="1068"/>
      <c r="S29" s="1068"/>
      <c r="T29" s="1068"/>
      <c r="U29" s="1068"/>
      <c r="V29" s="1068">
        <v>502</v>
      </c>
      <c r="W29" s="1068"/>
      <c r="X29" s="1068"/>
      <c r="Y29" s="1068"/>
      <c r="Z29" s="1068"/>
      <c r="AA29" s="1068">
        <v>15</v>
      </c>
      <c r="AB29" s="1068"/>
      <c r="AC29" s="1068"/>
      <c r="AD29" s="1068"/>
      <c r="AE29" s="1069"/>
      <c r="AF29" s="1064">
        <v>15</v>
      </c>
      <c r="AG29" s="1065"/>
      <c r="AH29" s="1065"/>
      <c r="AI29" s="1065"/>
      <c r="AJ29" s="1066"/>
      <c r="AK29" s="1009">
        <v>81</v>
      </c>
      <c r="AL29" s="1000"/>
      <c r="AM29" s="1000"/>
      <c r="AN29" s="1000"/>
      <c r="AO29" s="1000"/>
      <c r="AP29" s="1000" t="s">
        <v>614</v>
      </c>
      <c r="AQ29" s="1000"/>
      <c r="AR29" s="1000"/>
      <c r="AS29" s="1000"/>
      <c r="AT29" s="1000"/>
      <c r="AU29" s="1000" t="s">
        <v>614</v>
      </c>
      <c r="AV29" s="1000"/>
      <c r="AW29" s="1000"/>
      <c r="AX29" s="1000"/>
      <c r="AY29" s="1000"/>
      <c r="AZ29" s="1070" t="s">
        <v>615</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408</v>
      </c>
      <c r="C30" s="1060"/>
      <c r="D30" s="1060"/>
      <c r="E30" s="1060"/>
      <c r="F30" s="1060"/>
      <c r="G30" s="1060"/>
      <c r="H30" s="1060"/>
      <c r="I30" s="1060"/>
      <c r="J30" s="1060"/>
      <c r="K30" s="1060"/>
      <c r="L30" s="1060"/>
      <c r="M30" s="1060"/>
      <c r="N30" s="1060"/>
      <c r="O30" s="1060"/>
      <c r="P30" s="1061"/>
      <c r="Q30" s="1067">
        <v>120</v>
      </c>
      <c r="R30" s="1068"/>
      <c r="S30" s="1068"/>
      <c r="T30" s="1068"/>
      <c r="U30" s="1068"/>
      <c r="V30" s="1068">
        <v>119</v>
      </c>
      <c r="W30" s="1068"/>
      <c r="X30" s="1068"/>
      <c r="Y30" s="1068"/>
      <c r="Z30" s="1068"/>
      <c r="AA30" s="1068">
        <v>1</v>
      </c>
      <c r="AB30" s="1068"/>
      <c r="AC30" s="1068"/>
      <c r="AD30" s="1068"/>
      <c r="AE30" s="1069"/>
      <c r="AF30" s="1064">
        <v>1</v>
      </c>
      <c r="AG30" s="1065"/>
      <c r="AH30" s="1065"/>
      <c r="AI30" s="1065"/>
      <c r="AJ30" s="1066"/>
      <c r="AK30" s="1009">
        <v>23</v>
      </c>
      <c r="AL30" s="1000"/>
      <c r="AM30" s="1000"/>
      <c r="AN30" s="1000"/>
      <c r="AO30" s="1000"/>
      <c r="AP30" s="1000" t="s">
        <v>614</v>
      </c>
      <c r="AQ30" s="1000"/>
      <c r="AR30" s="1000"/>
      <c r="AS30" s="1000"/>
      <c r="AT30" s="1000"/>
      <c r="AU30" s="1000" t="s">
        <v>614</v>
      </c>
      <c r="AV30" s="1000"/>
      <c r="AW30" s="1000"/>
      <c r="AX30" s="1000"/>
      <c r="AY30" s="1000"/>
      <c r="AZ30" s="1070" t="s">
        <v>614</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409</v>
      </c>
      <c r="C31" s="1060"/>
      <c r="D31" s="1060"/>
      <c r="E31" s="1060"/>
      <c r="F31" s="1060"/>
      <c r="G31" s="1060"/>
      <c r="H31" s="1060"/>
      <c r="I31" s="1060"/>
      <c r="J31" s="1060"/>
      <c r="K31" s="1060"/>
      <c r="L31" s="1060"/>
      <c r="M31" s="1060"/>
      <c r="N31" s="1060"/>
      <c r="O31" s="1060"/>
      <c r="P31" s="1061"/>
      <c r="Q31" s="1067">
        <v>75</v>
      </c>
      <c r="R31" s="1068"/>
      <c r="S31" s="1068"/>
      <c r="T31" s="1068"/>
      <c r="U31" s="1068"/>
      <c r="V31" s="1068">
        <v>69</v>
      </c>
      <c r="W31" s="1068"/>
      <c r="X31" s="1068"/>
      <c r="Y31" s="1068"/>
      <c r="Z31" s="1068"/>
      <c r="AA31" s="1068">
        <v>6</v>
      </c>
      <c r="AB31" s="1068"/>
      <c r="AC31" s="1068"/>
      <c r="AD31" s="1068"/>
      <c r="AE31" s="1069"/>
      <c r="AF31" s="1064">
        <v>138</v>
      </c>
      <c r="AG31" s="1065"/>
      <c r="AH31" s="1065"/>
      <c r="AI31" s="1065"/>
      <c r="AJ31" s="1066"/>
      <c r="AK31" s="1009">
        <v>0</v>
      </c>
      <c r="AL31" s="1000"/>
      <c r="AM31" s="1000"/>
      <c r="AN31" s="1000"/>
      <c r="AO31" s="1000"/>
      <c r="AP31" s="1000">
        <v>509</v>
      </c>
      <c r="AQ31" s="1000"/>
      <c r="AR31" s="1000"/>
      <c r="AS31" s="1000"/>
      <c r="AT31" s="1000"/>
      <c r="AU31" s="1000" t="s">
        <v>613</v>
      </c>
      <c r="AV31" s="1000"/>
      <c r="AW31" s="1000"/>
      <c r="AX31" s="1000"/>
      <c r="AY31" s="1000"/>
      <c r="AZ31" s="1070" t="s">
        <v>614</v>
      </c>
      <c r="BA31" s="1070"/>
      <c r="BB31" s="1070"/>
      <c r="BC31" s="1070"/>
      <c r="BD31" s="1070"/>
      <c r="BE31" s="1001" t="s">
        <v>410</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411</v>
      </c>
      <c r="C32" s="1060"/>
      <c r="D32" s="1060"/>
      <c r="E32" s="1060"/>
      <c r="F32" s="1060"/>
      <c r="G32" s="1060"/>
      <c r="H32" s="1060"/>
      <c r="I32" s="1060"/>
      <c r="J32" s="1060"/>
      <c r="K32" s="1060"/>
      <c r="L32" s="1060"/>
      <c r="M32" s="1060"/>
      <c r="N32" s="1060"/>
      <c r="O32" s="1060"/>
      <c r="P32" s="1061"/>
      <c r="Q32" s="1067">
        <v>80</v>
      </c>
      <c r="R32" s="1068"/>
      <c r="S32" s="1068"/>
      <c r="T32" s="1068"/>
      <c r="U32" s="1068"/>
      <c r="V32" s="1068">
        <v>76</v>
      </c>
      <c r="W32" s="1068"/>
      <c r="X32" s="1068"/>
      <c r="Y32" s="1068"/>
      <c r="Z32" s="1068"/>
      <c r="AA32" s="1068">
        <v>4</v>
      </c>
      <c r="AB32" s="1068"/>
      <c r="AC32" s="1068"/>
      <c r="AD32" s="1068"/>
      <c r="AE32" s="1069"/>
      <c r="AF32" s="1064">
        <v>4</v>
      </c>
      <c r="AG32" s="1065"/>
      <c r="AH32" s="1065"/>
      <c r="AI32" s="1065"/>
      <c r="AJ32" s="1066"/>
      <c r="AK32" s="1009">
        <v>34</v>
      </c>
      <c r="AL32" s="1000"/>
      <c r="AM32" s="1000"/>
      <c r="AN32" s="1000"/>
      <c r="AO32" s="1000"/>
      <c r="AP32" s="1000">
        <v>117</v>
      </c>
      <c r="AQ32" s="1000"/>
      <c r="AR32" s="1000"/>
      <c r="AS32" s="1000"/>
      <c r="AT32" s="1000"/>
      <c r="AU32" s="1000">
        <v>89</v>
      </c>
      <c r="AV32" s="1000"/>
      <c r="AW32" s="1000"/>
      <c r="AX32" s="1000"/>
      <c r="AY32" s="1000"/>
      <c r="AZ32" s="1070" t="s">
        <v>614</v>
      </c>
      <c r="BA32" s="1070"/>
      <c r="BB32" s="1070"/>
      <c r="BC32" s="1070"/>
      <c r="BD32" s="1070"/>
      <c r="BE32" s="1001" t="s">
        <v>412</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413</v>
      </c>
      <c r="C33" s="1060"/>
      <c r="D33" s="1060"/>
      <c r="E33" s="1060"/>
      <c r="F33" s="1060"/>
      <c r="G33" s="1060"/>
      <c r="H33" s="1060"/>
      <c r="I33" s="1060"/>
      <c r="J33" s="1060"/>
      <c r="K33" s="1060"/>
      <c r="L33" s="1060"/>
      <c r="M33" s="1060"/>
      <c r="N33" s="1060"/>
      <c r="O33" s="1060"/>
      <c r="P33" s="1061"/>
      <c r="Q33" s="1067">
        <v>386</v>
      </c>
      <c r="R33" s="1068"/>
      <c r="S33" s="1068"/>
      <c r="T33" s="1068"/>
      <c r="U33" s="1068"/>
      <c r="V33" s="1068">
        <v>307</v>
      </c>
      <c r="W33" s="1068"/>
      <c r="X33" s="1068"/>
      <c r="Y33" s="1068"/>
      <c r="Z33" s="1068"/>
      <c r="AA33" s="1068">
        <v>79</v>
      </c>
      <c r="AB33" s="1068"/>
      <c r="AC33" s="1068"/>
      <c r="AD33" s="1068"/>
      <c r="AE33" s="1069"/>
      <c r="AF33" s="1064">
        <v>78</v>
      </c>
      <c r="AG33" s="1065"/>
      <c r="AH33" s="1065"/>
      <c r="AI33" s="1065"/>
      <c r="AJ33" s="1066"/>
      <c r="AK33" s="1009" t="s">
        <v>614</v>
      </c>
      <c r="AL33" s="1000"/>
      <c r="AM33" s="1000"/>
      <c r="AN33" s="1000"/>
      <c r="AO33" s="1000"/>
      <c r="AP33" s="1000" t="s">
        <v>614</v>
      </c>
      <c r="AQ33" s="1000"/>
      <c r="AR33" s="1000"/>
      <c r="AS33" s="1000"/>
      <c r="AT33" s="1000"/>
      <c r="AU33" s="1000" t="s">
        <v>614</v>
      </c>
      <c r="AV33" s="1000"/>
      <c r="AW33" s="1000"/>
      <c r="AX33" s="1000"/>
      <c r="AY33" s="1000"/>
      <c r="AZ33" s="1070" t="s">
        <v>614</v>
      </c>
      <c r="BA33" s="1070"/>
      <c r="BB33" s="1070"/>
      <c r="BC33" s="1070"/>
      <c r="BD33" s="1070"/>
      <c r="BE33" s="1001" t="s">
        <v>414</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415</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393</v>
      </c>
      <c r="B63" s="966" t="s">
        <v>416</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246</v>
      </c>
      <c r="AG63" s="988"/>
      <c r="AH63" s="988"/>
      <c r="AI63" s="988"/>
      <c r="AJ63" s="1051"/>
      <c r="AK63" s="1052"/>
      <c r="AL63" s="992"/>
      <c r="AM63" s="992"/>
      <c r="AN63" s="992"/>
      <c r="AO63" s="992"/>
      <c r="AP63" s="988">
        <v>626</v>
      </c>
      <c r="AQ63" s="988"/>
      <c r="AR63" s="988"/>
      <c r="AS63" s="988"/>
      <c r="AT63" s="988"/>
      <c r="AU63" s="988">
        <v>89</v>
      </c>
      <c r="AV63" s="988"/>
      <c r="AW63" s="988"/>
      <c r="AX63" s="988"/>
      <c r="AY63" s="988"/>
      <c r="AZ63" s="1046"/>
      <c r="BA63" s="1046"/>
      <c r="BB63" s="1046"/>
      <c r="BC63" s="1046"/>
      <c r="BD63" s="1046"/>
      <c r="BE63" s="989"/>
      <c r="BF63" s="989"/>
      <c r="BG63" s="989"/>
      <c r="BH63" s="989"/>
      <c r="BI63" s="990"/>
      <c r="BJ63" s="1047" t="s">
        <v>417</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419</v>
      </c>
      <c r="B66" s="1025"/>
      <c r="C66" s="1025"/>
      <c r="D66" s="1025"/>
      <c r="E66" s="1025"/>
      <c r="F66" s="1025"/>
      <c r="G66" s="1025"/>
      <c r="H66" s="1025"/>
      <c r="I66" s="1025"/>
      <c r="J66" s="1025"/>
      <c r="K66" s="1025"/>
      <c r="L66" s="1025"/>
      <c r="M66" s="1025"/>
      <c r="N66" s="1025"/>
      <c r="O66" s="1025"/>
      <c r="P66" s="1026"/>
      <c r="Q66" s="1030" t="s">
        <v>420</v>
      </c>
      <c r="R66" s="1031"/>
      <c r="S66" s="1031"/>
      <c r="T66" s="1031"/>
      <c r="U66" s="1032"/>
      <c r="V66" s="1030" t="s">
        <v>399</v>
      </c>
      <c r="W66" s="1031"/>
      <c r="X66" s="1031"/>
      <c r="Y66" s="1031"/>
      <c r="Z66" s="1032"/>
      <c r="AA66" s="1030" t="s">
        <v>421</v>
      </c>
      <c r="AB66" s="1031"/>
      <c r="AC66" s="1031"/>
      <c r="AD66" s="1031"/>
      <c r="AE66" s="1032"/>
      <c r="AF66" s="1036" t="s">
        <v>422</v>
      </c>
      <c r="AG66" s="1037"/>
      <c r="AH66" s="1037"/>
      <c r="AI66" s="1037"/>
      <c r="AJ66" s="1038"/>
      <c r="AK66" s="1030" t="s">
        <v>423</v>
      </c>
      <c r="AL66" s="1025"/>
      <c r="AM66" s="1025"/>
      <c r="AN66" s="1025"/>
      <c r="AO66" s="1026"/>
      <c r="AP66" s="1030" t="s">
        <v>424</v>
      </c>
      <c r="AQ66" s="1031"/>
      <c r="AR66" s="1031"/>
      <c r="AS66" s="1031"/>
      <c r="AT66" s="1032"/>
      <c r="AU66" s="1030" t="s">
        <v>425</v>
      </c>
      <c r="AV66" s="1031"/>
      <c r="AW66" s="1031"/>
      <c r="AX66" s="1031"/>
      <c r="AY66" s="1032"/>
      <c r="AZ66" s="1030" t="s">
        <v>381</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600</v>
      </c>
      <c r="C68" s="1015"/>
      <c r="D68" s="1015"/>
      <c r="E68" s="1015"/>
      <c r="F68" s="1015"/>
      <c r="G68" s="1015"/>
      <c r="H68" s="1015"/>
      <c r="I68" s="1015"/>
      <c r="J68" s="1015"/>
      <c r="K68" s="1015"/>
      <c r="L68" s="1015"/>
      <c r="M68" s="1015"/>
      <c r="N68" s="1015"/>
      <c r="O68" s="1015"/>
      <c r="P68" s="1016"/>
      <c r="Q68" s="1017">
        <v>6462</v>
      </c>
      <c r="R68" s="1011"/>
      <c r="S68" s="1011"/>
      <c r="T68" s="1011"/>
      <c r="U68" s="1011"/>
      <c r="V68" s="1011">
        <v>5924</v>
      </c>
      <c r="W68" s="1011"/>
      <c r="X68" s="1011"/>
      <c r="Y68" s="1011"/>
      <c r="Z68" s="1011"/>
      <c r="AA68" s="1011">
        <v>538</v>
      </c>
      <c r="AB68" s="1011"/>
      <c r="AC68" s="1011"/>
      <c r="AD68" s="1011"/>
      <c r="AE68" s="1011"/>
      <c r="AF68" s="1011">
        <v>538</v>
      </c>
      <c r="AG68" s="1011"/>
      <c r="AH68" s="1011"/>
      <c r="AI68" s="1011"/>
      <c r="AJ68" s="1011"/>
      <c r="AK68" s="1011">
        <v>5</v>
      </c>
      <c r="AL68" s="1011"/>
      <c r="AM68" s="1011"/>
      <c r="AN68" s="1011"/>
      <c r="AO68" s="1011"/>
      <c r="AP68" s="1011" t="s">
        <v>614</v>
      </c>
      <c r="AQ68" s="1011"/>
      <c r="AR68" s="1011"/>
      <c r="AS68" s="1011"/>
      <c r="AT68" s="1011"/>
      <c r="AU68" s="1011" t="s">
        <v>618</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601</v>
      </c>
      <c r="C69" s="1004"/>
      <c r="D69" s="1004"/>
      <c r="E69" s="1004"/>
      <c r="F69" s="1004"/>
      <c r="G69" s="1004"/>
      <c r="H69" s="1004"/>
      <c r="I69" s="1004"/>
      <c r="J69" s="1004"/>
      <c r="K69" s="1004"/>
      <c r="L69" s="1004"/>
      <c r="M69" s="1004"/>
      <c r="N69" s="1004"/>
      <c r="O69" s="1004"/>
      <c r="P69" s="1005"/>
      <c r="Q69" s="1006">
        <v>141</v>
      </c>
      <c r="R69" s="1000"/>
      <c r="S69" s="1000"/>
      <c r="T69" s="1000"/>
      <c r="U69" s="1000"/>
      <c r="V69" s="1000">
        <v>139</v>
      </c>
      <c r="W69" s="1000"/>
      <c r="X69" s="1000"/>
      <c r="Y69" s="1000"/>
      <c r="Z69" s="1000"/>
      <c r="AA69" s="1000">
        <v>2</v>
      </c>
      <c r="AB69" s="1000"/>
      <c r="AC69" s="1000"/>
      <c r="AD69" s="1000"/>
      <c r="AE69" s="1000"/>
      <c r="AF69" s="1000">
        <v>2</v>
      </c>
      <c r="AG69" s="1000"/>
      <c r="AH69" s="1000"/>
      <c r="AI69" s="1000"/>
      <c r="AJ69" s="1000"/>
      <c r="AK69" s="1000">
        <v>10</v>
      </c>
      <c r="AL69" s="1000"/>
      <c r="AM69" s="1000"/>
      <c r="AN69" s="1000"/>
      <c r="AO69" s="1000"/>
      <c r="AP69" s="1000" t="s">
        <v>614</v>
      </c>
      <c r="AQ69" s="1000"/>
      <c r="AR69" s="1000"/>
      <c r="AS69" s="1000"/>
      <c r="AT69" s="1000"/>
      <c r="AU69" s="1000" t="s">
        <v>614</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602</v>
      </c>
      <c r="C70" s="1004"/>
      <c r="D70" s="1004"/>
      <c r="E70" s="1004"/>
      <c r="F70" s="1004"/>
      <c r="G70" s="1004"/>
      <c r="H70" s="1004"/>
      <c r="I70" s="1004"/>
      <c r="J70" s="1004"/>
      <c r="K70" s="1004"/>
      <c r="L70" s="1004"/>
      <c r="M70" s="1004"/>
      <c r="N70" s="1004"/>
      <c r="O70" s="1004"/>
      <c r="P70" s="1005"/>
      <c r="Q70" s="1006">
        <v>111</v>
      </c>
      <c r="R70" s="1000"/>
      <c r="S70" s="1000"/>
      <c r="T70" s="1000"/>
      <c r="U70" s="1000"/>
      <c r="V70" s="1000">
        <v>110</v>
      </c>
      <c r="W70" s="1000"/>
      <c r="X70" s="1000"/>
      <c r="Y70" s="1000"/>
      <c r="Z70" s="1000"/>
      <c r="AA70" s="1000" t="s">
        <v>613</v>
      </c>
      <c r="AB70" s="1000"/>
      <c r="AC70" s="1000"/>
      <c r="AD70" s="1000"/>
      <c r="AE70" s="1000"/>
      <c r="AF70" s="1000" t="s">
        <v>613</v>
      </c>
      <c r="AG70" s="1000"/>
      <c r="AH70" s="1000"/>
      <c r="AI70" s="1000"/>
      <c r="AJ70" s="1000"/>
      <c r="AK70" s="1000">
        <v>10</v>
      </c>
      <c r="AL70" s="1000"/>
      <c r="AM70" s="1000"/>
      <c r="AN70" s="1000"/>
      <c r="AO70" s="1000"/>
      <c r="AP70" s="1000" t="s">
        <v>614</v>
      </c>
      <c r="AQ70" s="1000"/>
      <c r="AR70" s="1000"/>
      <c r="AS70" s="1000"/>
      <c r="AT70" s="1000"/>
      <c r="AU70" s="1000" t="s">
        <v>614</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603</v>
      </c>
      <c r="C71" s="1004"/>
      <c r="D71" s="1004"/>
      <c r="E71" s="1004"/>
      <c r="F71" s="1004"/>
      <c r="G71" s="1004"/>
      <c r="H71" s="1004"/>
      <c r="I71" s="1004"/>
      <c r="J71" s="1004"/>
      <c r="K71" s="1004"/>
      <c r="L71" s="1004"/>
      <c r="M71" s="1004"/>
      <c r="N71" s="1004"/>
      <c r="O71" s="1004"/>
      <c r="P71" s="1005"/>
      <c r="Q71" s="1006">
        <v>490</v>
      </c>
      <c r="R71" s="1000"/>
      <c r="S71" s="1000"/>
      <c r="T71" s="1000"/>
      <c r="U71" s="1000"/>
      <c r="V71" s="1000">
        <v>469</v>
      </c>
      <c r="W71" s="1000"/>
      <c r="X71" s="1000"/>
      <c r="Y71" s="1000"/>
      <c r="Z71" s="1000"/>
      <c r="AA71" s="1000">
        <v>-11</v>
      </c>
      <c r="AB71" s="1000"/>
      <c r="AC71" s="1000"/>
      <c r="AD71" s="1000"/>
      <c r="AE71" s="1000"/>
      <c r="AF71" s="1000">
        <v>-11</v>
      </c>
      <c r="AG71" s="1000"/>
      <c r="AH71" s="1000"/>
      <c r="AI71" s="1000"/>
      <c r="AJ71" s="1000"/>
      <c r="AK71" s="1000" t="s">
        <v>614</v>
      </c>
      <c r="AL71" s="1000"/>
      <c r="AM71" s="1000"/>
      <c r="AN71" s="1000"/>
      <c r="AO71" s="1000"/>
      <c r="AP71" s="1000">
        <v>570</v>
      </c>
      <c r="AQ71" s="1000"/>
      <c r="AR71" s="1000"/>
      <c r="AS71" s="1000"/>
      <c r="AT71" s="1000"/>
      <c r="AU71" s="1000">
        <v>90</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604</v>
      </c>
      <c r="C72" s="1004"/>
      <c r="D72" s="1004"/>
      <c r="E72" s="1004"/>
      <c r="F72" s="1004"/>
      <c r="G72" s="1004"/>
      <c r="H72" s="1004"/>
      <c r="I72" s="1004"/>
      <c r="J72" s="1004"/>
      <c r="K72" s="1004"/>
      <c r="L72" s="1004"/>
      <c r="M72" s="1004"/>
      <c r="N72" s="1004"/>
      <c r="O72" s="1004"/>
      <c r="P72" s="1005"/>
      <c r="Q72" s="1006">
        <v>111</v>
      </c>
      <c r="R72" s="1000"/>
      <c r="S72" s="1000"/>
      <c r="T72" s="1000"/>
      <c r="U72" s="1000"/>
      <c r="V72" s="1000">
        <v>111</v>
      </c>
      <c r="W72" s="1000"/>
      <c r="X72" s="1000"/>
      <c r="Y72" s="1000"/>
      <c r="Z72" s="1000"/>
      <c r="AA72" s="1000" t="s">
        <v>613</v>
      </c>
      <c r="AB72" s="1000"/>
      <c r="AC72" s="1000"/>
      <c r="AD72" s="1000"/>
      <c r="AE72" s="1000"/>
      <c r="AF72" s="1000" t="s">
        <v>613</v>
      </c>
      <c r="AG72" s="1000"/>
      <c r="AH72" s="1000"/>
      <c r="AI72" s="1000"/>
      <c r="AJ72" s="1000"/>
      <c r="AK72" s="1000" t="s">
        <v>613</v>
      </c>
      <c r="AL72" s="1000"/>
      <c r="AM72" s="1000"/>
      <c r="AN72" s="1000"/>
      <c r="AO72" s="1000"/>
      <c r="AP72" s="1000" t="s">
        <v>617</v>
      </c>
      <c r="AQ72" s="1000"/>
      <c r="AR72" s="1000"/>
      <c r="AS72" s="1000"/>
      <c r="AT72" s="1000"/>
      <c r="AU72" s="1000" t="s">
        <v>614</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605</v>
      </c>
      <c r="C73" s="1004"/>
      <c r="D73" s="1004"/>
      <c r="E73" s="1004"/>
      <c r="F73" s="1004"/>
      <c r="G73" s="1004"/>
      <c r="H73" s="1004"/>
      <c r="I73" s="1004"/>
      <c r="J73" s="1004"/>
      <c r="K73" s="1004"/>
      <c r="L73" s="1004"/>
      <c r="M73" s="1004"/>
      <c r="N73" s="1004"/>
      <c r="O73" s="1004"/>
      <c r="P73" s="1005"/>
      <c r="Q73" s="1006">
        <v>7</v>
      </c>
      <c r="R73" s="1000"/>
      <c r="S73" s="1000"/>
      <c r="T73" s="1000"/>
      <c r="U73" s="1000"/>
      <c r="V73" s="1000">
        <v>6</v>
      </c>
      <c r="W73" s="1000"/>
      <c r="X73" s="1000"/>
      <c r="Y73" s="1000"/>
      <c r="Z73" s="1000"/>
      <c r="AA73" s="1000">
        <v>1</v>
      </c>
      <c r="AB73" s="1000"/>
      <c r="AC73" s="1000"/>
      <c r="AD73" s="1000"/>
      <c r="AE73" s="1000"/>
      <c r="AF73" s="1000">
        <v>1</v>
      </c>
      <c r="AG73" s="1000"/>
      <c r="AH73" s="1000"/>
      <c r="AI73" s="1000"/>
      <c r="AJ73" s="1000"/>
      <c r="AK73" s="1000" t="s">
        <v>613</v>
      </c>
      <c r="AL73" s="1000"/>
      <c r="AM73" s="1000"/>
      <c r="AN73" s="1000"/>
      <c r="AO73" s="1000"/>
      <c r="AP73" s="1000" t="s">
        <v>614</v>
      </c>
      <c r="AQ73" s="1000"/>
      <c r="AR73" s="1000"/>
      <c r="AS73" s="1000"/>
      <c r="AT73" s="1000"/>
      <c r="AU73" s="1000" t="s">
        <v>614</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606</v>
      </c>
      <c r="C74" s="1004"/>
      <c r="D74" s="1004"/>
      <c r="E74" s="1004"/>
      <c r="F74" s="1004"/>
      <c r="G74" s="1004"/>
      <c r="H74" s="1004"/>
      <c r="I74" s="1004"/>
      <c r="J74" s="1004"/>
      <c r="K74" s="1004"/>
      <c r="L74" s="1004"/>
      <c r="M74" s="1004"/>
      <c r="N74" s="1004"/>
      <c r="O74" s="1004"/>
      <c r="P74" s="1005"/>
      <c r="Q74" s="1006">
        <v>61</v>
      </c>
      <c r="R74" s="1000"/>
      <c r="S74" s="1000"/>
      <c r="T74" s="1000"/>
      <c r="U74" s="1000"/>
      <c r="V74" s="1000">
        <v>57</v>
      </c>
      <c r="W74" s="1000"/>
      <c r="X74" s="1000"/>
      <c r="Y74" s="1000"/>
      <c r="Z74" s="1000"/>
      <c r="AA74" s="1000">
        <v>17</v>
      </c>
      <c r="AB74" s="1000"/>
      <c r="AC74" s="1000"/>
      <c r="AD74" s="1000"/>
      <c r="AE74" s="1000"/>
      <c r="AF74" s="1000">
        <v>17</v>
      </c>
      <c r="AG74" s="1000"/>
      <c r="AH74" s="1000"/>
      <c r="AI74" s="1000"/>
      <c r="AJ74" s="1000"/>
      <c r="AK74" s="1000" t="s">
        <v>614</v>
      </c>
      <c r="AL74" s="1000"/>
      <c r="AM74" s="1000"/>
      <c r="AN74" s="1000"/>
      <c r="AO74" s="1000"/>
      <c r="AP74" s="1000" t="s">
        <v>618</v>
      </c>
      <c r="AQ74" s="1000"/>
      <c r="AR74" s="1000"/>
      <c r="AS74" s="1000"/>
      <c r="AT74" s="1000"/>
      <c r="AU74" s="1000" t="s">
        <v>614</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607</v>
      </c>
      <c r="C75" s="1004"/>
      <c r="D75" s="1004"/>
      <c r="E75" s="1004"/>
      <c r="F75" s="1004"/>
      <c r="G75" s="1004"/>
      <c r="H75" s="1004"/>
      <c r="I75" s="1004"/>
      <c r="J75" s="1004"/>
      <c r="K75" s="1004"/>
      <c r="L75" s="1004"/>
      <c r="M75" s="1004"/>
      <c r="N75" s="1004"/>
      <c r="O75" s="1004"/>
      <c r="P75" s="1005"/>
      <c r="Q75" s="1007">
        <v>126</v>
      </c>
      <c r="R75" s="1008"/>
      <c r="S75" s="1008"/>
      <c r="T75" s="1008"/>
      <c r="U75" s="1009"/>
      <c r="V75" s="1010">
        <v>111</v>
      </c>
      <c r="W75" s="1008"/>
      <c r="X75" s="1008"/>
      <c r="Y75" s="1008"/>
      <c r="Z75" s="1009"/>
      <c r="AA75" s="1010">
        <v>15</v>
      </c>
      <c r="AB75" s="1008"/>
      <c r="AC75" s="1008"/>
      <c r="AD75" s="1008"/>
      <c r="AE75" s="1009"/>
      <c r="AF75" s="1010">
        <v>15</v>
      </c>
      <c r="AG75" s="1008"/>
      <c r="AH75" s="1008"/>
      <c r="AI75" s="1008"/>
      <c r="AJ75" s="1009"/>
      <c r="AK75" s="1000" t="s">
        <v>613</v>
      </c>
      <c r="AL75" s="1000"/>
      <c r="AM75" s="1000"/>
      <c r="AN75" s="1000"/>
      <c r="AO75" s="1000"/>
      <c r="AP75" s="1010" t="s">
        <v>614</v>
      </c>
      <c r="AQ75" s="1008"/>
      <c r="AR75" s="1008"/>
      <c r="AS75" s="1008"/>
      <c r="AT75" s="1009"/>
      <c r="AU75" s="1010" t="s">
        <v>614</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608</v>
      </c>
      <c r="C76" s="1004"/>
      <c r="D76" s="1004"/>
      <c r="E76" s="1004"/>
      <c r="F76" s="1004"/>
      <c r="G76" s="1004"/>
      <c r="H76" s="1004"/>
      <c r="I76" s="1004"/>
      <c r="J76" s="1004"/>
      <c r="K76" s="1004"/>
      <c r="L76" s="1004"/>
      <c r="M76" s="1004"/>
      <c r="N76" s="1004"/>
      <c r="O76" s="1004"/>
      <c r="P76" s="1005"/>
      <c r="Q76" s="1007">
        <v>118</v>
      </c>
      <c r="R76" s="1008"/>
      <c r="S76" s="1008"/>
      <c r="T76" s="1008"/>
      <c r="U76" s="1009"/>
      <c r="V76" s="1010">
        <v>109</v>
      </c>
      <c r="W76" s="1008"/>
      <c r="X76" s="1008"/>
      <c r="Y76" s="1008"/>
      <c r="Z76" s="1009"/>
      <c r="AA76" s="1010">
        <v>9</v>
      </c>
      <c r="AB76" s="1008"/>
      <c r="AC76" s="1008"/>
      <c r="AD76" s="1008"/>
      <c r="AE76" s="1009"/>
      <c r="AF76" s="1010">
        <v>9</v>
      </c>
      <c r="AG76" s="1008"/>
      <c r="AH76" s="1008"/>
      <c r="AI76" s="1008"/>
      <c r="AJ76" s="1009"/>
      <c r="AK76" s="1010">
        <v>15</v>
      </c>
      <c r="AL76" s="1008"/>
      <c r="AM76" s="1008"/>
      <c r="AN76" s="1008"/>
      <c r="AO76" s="1009"/>
      <c r="AP76" s="1010" t="s">
        <v>614</v>
      </c>
      <c r="AQ76" s="1008"/>
      <c r="AR76" s="1008"/>
      <c r="AS76" s="1008"/>
      <c r="AT76" s="1009"/>
      <c r="AU76" s="1010" t="s">
        <v>614</v>
      </c>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t="s">
        <v>609</v>
      </c>
      <c r="C77" s="1004"/>
      <c r="D77" s="1004"/>
      <c r="E77" s="1004"/>
      <c r="F77" s="1004"/>
      <c r="G77" s="1004"/>
      <c r="H77" s="1004"/>
      <c r="I77" s="1004"/>
      <c r="J77" s="1004"/>
      <c r="K77" s="1004"/>
      <c r="L77" s="1004"/>
      <c r="M77" s="1004"/>
      <c r="N77" s="1004"/>
      <c r="O77" s="1004"/>
      <c r="P77" s="1005"/>
      <c r="Q77" s="1007">
        <v>156662</v>
      </c>
      <c r="R77" s="1008"/>
      <c r="S77" s="1008"/>
      <c r="T77" s="1008"/>
      <c r="U77" s="1009"/>
      <c r="V77" s="1010">
        <v>152216</v>
      </c>
      <c r="W77" s="1008"/>
      <c r="X77" s="1008"/>
      <c r="Y77" s="1008"/>
      <c r="Z77" s="1009"/>
      <c r="AA77" s="1010">
        <v>4445</v>
      </c>
      <c r="AB77" s="1008"/>
      <c r="AC77" s="1008"/>
      <c r="AD77" s="1008"/>
      <c r="AE77" s="1009"/>
      <c r="AF77" s="1010">
        <v>4445</v>
      </c>
      <c r="AG77" s="1008"/>
      <c r="AH77" s="1008"/>
      <c r="AI77" s="1008"/>
      <c r="AJ77" s="1009"/>
      <c r="AK77" s="1010" t="s">
        <v>614</v>
      </c>
      <c r="AL77" s="1008"/>
      <c r="AM77" s="1008"/>
      <c r="AN77" s="1008"/>
      <c r="AO77" s="1009"/>
      <c r="AP77" s="1010" t="s">
        <v>616</v>
      </c>
      <c r="AQ77" s="1008"/>
      <c r="AR77" s="1008"/>
      <c r="AS77" s="1008"/>
      <c r="AT77" s="1009"/>
      <c r="AU77" s="1010" t="s">
        <v>614</v>
      </c>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t="s">
        <v>610</v>
      </c>
      <c r="C78" s="1004"/>
      <c r="D78" s="1004"/>
      <c r="E78" s="1004"/>
      <c r="F78" s="1004"/>
      <c r="G78" s="1004"/>
      <c r="H78" s="1004"/>
      <c r="I78" s="1004"/>
      <c r="J78" s="1004"/>
      <c r="K78" s="1004"/>
      <c r="L78" s="1004"/>
      <c r="M78" s="1004"/>
      <c r="N78" s="1004"/>
      <c r="O78" s="1004"/>
      <c r="P78" s="1005"/>
      <c r="Q78" s="1006">
        <v>109</v>
      </c>
      <c r="R78" s="1000"/>
      <c r="S78" s="1000"/>
      <c r="T78" s="1000"/>
      <c r="U78" s="1000"/>
      <c r="V78" s="1000">
        <v>98</v>
      </c>
      <c r="W78" s="1000"/>
      <c r="X78" s="1000"/>
      <c r="Y78" s="1000"/>
      <c r="Z78" s="1000"/>
      <c r="AA78" s="1000">
        <v>11</v>
      </c>
      <c r="AB78" s="1000"/>
      <c r="AC78" s="1000"/>
      <c r="AD78" s="1000"/>
      <c r="AE78" s="1000"/>
      <c r="AF78" s="1000">
        <v>8</v>
      </c>
      <c r="AG78" s="1000"/>
      <c r="AH78" s="1000"/>
      <c r="AI78" s="1000"/>
      <c r="AJ78" s="1000"/>
      <c r="AK78" s="1000" t="s">
        <v>614</v>
      </c>
      <c r="AL78" s="1000"/>
      <c r="AM78" s="1000"/>
      <c r="AN78" s="1000"/>
      <c r="AO78" s="1000"/>
      <c r="AP78" s="1000" t="s">
        <v>614</v>
      </c>
      <c r="AQ78" s="1000"/>
      <c r="AR78" s="1000"/>
      <c r="AS78" s="1000"/>
      <c r="AT78" s="1000"/>
      <c r="AU78" s="1000" t="s">
        <v>614</v>
      </c>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t="s">
        <v>611</v>
      </c>
      <c r="C79" s="1004"/>
      <c r="D79" s="1004"/>
      <c r="E79" s="1004"/>
      <c r="F79" s="1004"/>
      <c r="G79" s="1004"/>
      <c r="H79" s="1004"/>
      <c r="I79" s="1004"/>
      <c r="J79" s="1004"/>
      <c r="K79" s="1004"/>
      <c r="L79" s="1004"/>
      <c r="M79" s="1004"/>
      <c r="N79" s="1004"/>
      <c r="O79" s="1004"/>
      <c r="P79" s="1005"/>
      <c r="Q79" s="1006">
        <v>179</v>
      </c>
      <c r="R79" s="1000"/>
      <c r="S79" s="1000"/>
      <c r="T79" s="1000"/>
      <c r="U79" s="1000"/>
      <c r="V79" s="1000">
        <v>165</v>
      </c>
      <c r="W79" s="1000"/>
      <c r="X79" s="1000"/>
      <c r="Y79" s="1000"/>
      <c r="Z79" s="1000"/>
      <c r="AA79" s="1000">
        <v>13</v>
      </c>
      <c r="AB79" s="1000"/>
      <c r="AC79" s="1000"/>
      <c r="AD79" s="1000"/>
      <c r="AE79" s="1000"/>
      <c r="AF79" s="1000">
        <v>13</v>
      </c>
      <c r="AG79" s="1000"/>
      <c r="AH79" s="1000"/>
      <c r="AI79" s="1000"/>
      <c r="AJ79" s="1000"/>
      <c r="AK79" s="1000" t="s">
        <v>614</v>
      </c>
      <c r="AL79" s="1000"/>
      <c r="AM79" s="1000"/>
      <c r="AN79" s="1000"/>
      <c r="AO79" s="1000"/>
      <c r="AP79" s="1000" t="s">
        <v>614</v>
      </c>
      <c r="AQ79" s="1000"/>
      <c r="AR79" s="1000"/>
      <c r="AS79" s="1000"/>
      <c r="AT79" s="1000"/>
      <c r="AU79" s="1000" t="s">
        <v>619</v>
      </c>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393</v>
      </c>
      <c r="B88" s="966" t="s">
        <v>426</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5037</v>
      </c>
      <c r="AG88" s="988"/>
      <c r="AH88" s="988"/>
      <c r="AI88" s="988"/>
      <c r="AJ88" s="988"/>
      <c r="AK88" s="992"/>
      <c r="AL88" s="992"/>
      <c r="AM88" s="992"/>
      <c r="AN88" s="992"/>
      <c r="AO88" s="992"/>
      <c r="AP88" s="988">
        <v>570</v>
      </c>
      <c r="AQ88" s="988"/>
      <c r="AR88" s="988"/>
      <c r="AS88" s="988"/>
      <c r="AT88" s="988"/>
      <c r="AU88" s="988">
        <v>90</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966" t="s">
        <v>427</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0</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428</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429</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432</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433</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435</v>
      </c>
      <c r="AB109" s="925"/>
      <c r="AC109" s="925"/>
      <c r="AD109" s="925"/>
      <c r="AE109" s="926"/>
      <c r="AF109" s="927" t="s">
        <v>436</v>
      </c>
      <c r="AG109" s="925"/>
      <c r="AH109" s="925"/>
      <c r="AI109" s="925"/>
      <c r="AJ109" s="926"/>
      <c r="AK109" s="927" t="s">
        <v>308</v>
      </c>
      <c r="AL109" s="925"/>
      <c r="AM109" s="925"/>
      <c r="AN109" s="925"/>
      <c r="AO109" s="926"/>
      <c r="AP109" s="927" t="s">
        <v>437</v>
      </c>
      <c r="AQ109" s="925"/>
      <c r="AR109" s="925"/>
      <c r="AS109" s="925"/>
      <c r="AT109" s="958"/>
      <c r="AU109" s="924" t="s">
        <v>434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435</v>
      </c>
      <c r="BR109" s="925"/>
      <c r="BS109" s="925"/>
      <c r="BT109" s="925"/>
      <c r="BU109" s="926"/>
      <c r="BV109" s="927" t="s">
        <v>436</v>
      </c>
      <c r="BW109" s="925"/>
      <c r="BX109" s="925"/>
      <c r="BY109" s="925"/>
      <c r="BZ109" s="926"/>
      <c r="CA109" s="927" t="s">
        <v>308</v>
      </c>
      <c r="CB109" s="925"/>
      <c r="CC109" s="925"/>
      <c r="CD109" s="925"/>
      <c r="CE109" s="926"/>
      <c r="CF109" s="965" t="s">
        <v>437</v>
      </c>
      <c r="CG109" s="965"/>
      <c r="CH109" s="965"/>
      <c r="CI109" s="965"/>
      <c r="CJ109" s="965"/>
      <c r="CK109" s="927" t="s">
        <v>438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435</v>
      </c>
      <c r="DH109" s="925"/>
      <c r="DI109" s="925"/>
      <c r="DJ109" s="925"/>
      <c r="DK109" s="926"/>
      <c r="DL109" s="927" t="s">
        <v>436</v>
      </c>
      <c r="DM109" s="925"/>
      <c r="DN109" s="925"/>
      <c r="DO109" s="925"/>
      <c r="DP109" s="926"/>
      <c r="DQ109" s="927" t="s">
        <v>308</v>
      </c>
      <c r="DR109" s="925"/>
      <c r="DS109" s="925"/>
      <c r="DT109" s="925"/>
      <c r="DU109" s="926"/>
      <c r="DV109" s="927" t="s">
        <v>437</v>
      </c>
      <c r="DW109" s="925"/>
      <c r="DX109" s="925"/>
      <c r="DY109" s="925"/>
      <c r="DZ109" s="958"/>
    </row>
    <row r="110" spans="1:131" s="226" customFormat="1" ht="26.25" customHeight="1" x14ac:dyDescent="0.15">
      <c r="A110" s="836" t="s">
        <v>439</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256719</v>
      </c>
      <c r="AB110" s="918"/>
      <c r="AC110" s="918"/>
      <c r="AD110" s="918"/>
      <c r="AE110" s="919"/>
      <c r="AF110" s="920">
        <v>274567</v>
      </c>
      <c r="AG110" s="918"/>
      <c r="AH110" s="918"/>
      <c r="AI110" s="918"/>
      <c r="AJ110" s="919"/>
      <c r="AK110" s="920">
        <v>359190</v>
      </c>
      <c r="AL110" s="918"/>
      <c r="AM110" s="918"/>
      <c r="AN110" s="918"/>
      <c r="AO110" s="919"/>
      <c r="AP110" s="921">
        <v>25.9</v>
      </c>
      <c r="AQ110" s="922"/>
      <c r="AR110" s="922"/>
      <c r="AS110" s="922"/>
      <c r="AT110" s="923"/>
      <c r="AU110" s="959" t="s">
        <v>73</v>
      </c>
      <c r="AV110" s="960"/>
      <c r="AW110" s="960"/>
      <c r="AX110" s="960"/>
      <c r="AY110" s="960"/>
      <c r="AZ110" s="889" t="s">
        <v>440</v>
      </c>
      <c r="BA110" s="837"/>
      <c r="BB110" s="837"/>
      <c r="BC110" s="837"/>
      <c r="BD110" s="837"/>
      <c r="BE110" s="837"/>
      <c r="BF110" s="837"/>
      <c r="BG110" s="837"/>
      <c r="BH110" s="837"/>
      <c r="BI110" s="837"/>
      <c r="BJ110" s="837"/>
      <c r="BK110" s="837"/>
      <c r="BL110" s="837"/>
      <c r="BM110" s="837"/>
      <c r="BN110" s="837"/>
      <c r="BO110" s="837"/>
      <c r="BP110" s="838"/>
      <c r="BQ110" s="890">
        <v>3865471</v>
      </c>
      <c r="BR110" s="871"/>
      <c r="BS110" s="871"/>
      <c r="BT110" s="871"/>
      <c r="BU110" s="871"/>
      <c r="BV110" s="871">
        <v>4357784</v>
      </c>
      <c r="BW110" s="871"/>
      <c r="BX110" s="871"/>
      <c r="BY110" s="871"/>
      <c r="BZ110" s="871"/>
      <c r="CA110" s="871">
        <v>4739955</v>
      </c>
      <c r="CB110" s="871"/>
      <c r="CC110" s="871"/>
      <c r="CD110" s="871"/>
      <c r="CE110" s="871"/>
      <c r="CF110" s="895">
        <v>342.3</v>
      </c>
      <c r="CG110" s="896"/>
      <c r="CH110" s="896"/>
      <c r="CI110" s="896"/>
      <c r="CJ110" s="896"/>
      <c r="CK110" s="955" t="s">
        <v>441</v>
      </c>
      <c r="CL110" s="848"/>
      <c r="CM110" s="889" t="s">
        <v>442</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443</v>
      </c>
      <c r="DH110" s="871"/>
      <c r="DI110" s="871"/>
      <c r="DJ110" s="871"/>
      <c r="DK110" s="871"/>
      <c r="DL110" s="871" t="s">
        <v>444</v>
      </c>
      <c r="DM110" s="871"/>
      <c r="DN110" s="871"/>
      <c r="DO110" s="871"/>
      <c r="DP110" s="871"/>
      <c r="DQ110" s="871" t="s">
        <v>445</v>
      </c>
      <c r="DR110" s="871"/>
      <c r="DS110" s="871"/>
      <c r="DT110" s="871"/>
      <c r="DU110" s="871"/>
      <c r="DV110" s="872" t="s">
        <v>443</v>
      </c>
      <c r="DW110" s="872"/>
      <c r="DX110" s="872"/>
      <c r="DY110" s="872"/>
      <c r="DZ110" s="873"/>
    </row>
    <row r="111" spans="1:131" s="226" customFormat="1" ht="26.25" customHeight="1" x14ac:dyDescent="0.15">
      <c r="A111" s="803" t="s">
        <v>446</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443</v>
      </c>
      <c r="AB111" s="948"/>
      <c r="AC111" s="948"/>
      <c r="AD111" s="948"/>
      <c r="AE111" s="949"/>
      <c r="AF111" s="950" t="s">
        <v>447</v>
      </c>
      <c r="AG111" s="948"/>
      <c r="AH111" s="948"/>
      <c r="AI111" s="948"/>
      <c r="AJ111" s="949"/>
      <c r="AK111" s="950" t="s">
        <v>447</v>
      </c>
      <c r="AL111" s="948"/>
      <c r="AM111" s="948"/>
      <c r="AN111" s="948"/>
      <c r="AO111" s="949"/>
      <c r="AP111" s="951" t="s">
        <v>443</v>
      </c>
      <c r="AQ111" s="952"/>
      <c r="AR111" s="952"/>
      <c r="AS111" s="952"/>
      <c r="AT111" s="953"/>
      <c r="AU111" s="961"/>
      <c r="AV111" s="962"/>
      <c r="AW111" s="962"/>
      <c r="AX111" s="962"/>
      <c r="AY111" s="962"/>
      <c r="AZ111" s="844" t="s">
        <v>448</v>
      </c>
      <c r="BA111" s="781"/>
      <c r="BB111" s="781"/>
      <c r="BC111" s="781"/>
      <c r="BD111" s="781"/>
      <c r="BE111" s="781"/>
      <c r="BF111" s="781"/>
      <c r="BG111" s="781"/>
      <c r="BH111" s="781"/>
      <c r="BI111" s="781"/>
      <c r="BJ111" s="781"/>
      <c r="BK111" s="781"/>
      <c r="BL111" s="781"/>
      <c r="BM111" s="781"/>
      <c r="BN111" s="781"/>
      <c r="BO111" s="781"/>
      <c r="BP111" s="782"/>
      <c r="BQ111" s="845" t="s">
        <v>444</v>
      </c>
      <c r="BR111" s="846"/>
      <c r="BS111" s="846"/>
      <c r="BT111" s="846"/>
      <c r="BU111" s="846"/>
      <c r="BV111" s="846" t="s">
        <v>449</v>
      </c>
      <c r="BW111" s="846"/>
      <c r="BX111" s="846"/>
      <c r="BY111" s="846"/>
      <c r="BZ111" s="846"/>
      <c r="CA111" s="846" t="s">
        <v>445</v>
      </c>
      <c r="CB111" s="846"/>
      <c r="CC111" s="846"/>
      <c r="CD111" s="846"/>
      <c r="CE111" s="846"/>
      <c r="CF111" s="904" t="s">
        <v>443</v>
      </c>
      <c r="CG111" s="905"/>
      <c r="CH111" s="905"/>
      <c r="CI111" s="905"/>
      <c r="CJ111" s="905"/>
      <c r="CK111" s="956"/>
      <c r="CL111" s="850"/>
      <c r="CM111" s="844" t="s">
        <v>450</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443</v>
      </c>
      <c r="DH111" s="846"/>
      <c r="DI111" s="846"/>
      <c r="DJ111" s="846"/>
      <c r="DK111" s="846"/>
      <c r="DL111" s="846" t="s">
        <v>445</v>
      </c>
      <c r="DM111" s="846"/>
      <c r="DN111" s="846"/>
      <c r="DO111" s="846"/>
      <c r="DP111" s="846"/>
      <c r="DQ111" s="846" t="s">
        <v>445</v>
      </c>
      <c r="DR111" s="846"/>
      <c r="DS111" s="846"/>
      <c r="DT111" s="846"/>
      <c r="DU111" s="846"/>
      <c r="DV111" s="823" t="s">
        <v>443</v>
      </c>
      <c r="DW111" s="823"/>
      <c r="DX111" s="823"/>
      <c r="DY111" s="823"/>
      <c r="DZ111" s="824"/>
    </row>
    <row r="112" spans="1:131" s="226" customFormat="1" ht="26.25" customHeight="1" x14ac:dyDescent="0.15">
      <c r="A112" s="941" t="s">
        <v>451</v>
      </c>
      <c r="B112" s="942"/>
      <c r="C112" s="781" t="s">
        <v>452</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449</v>
      </c>
      <c r="AB112" s="809"/>
      <c r="AC112" s="809"/>
      <c r="AD112" s="809"/>
      <c r="AE112" s="810"/>
      <c r="AF112" s="811" t="s">
        <v>443</v>
      </c>
      <c r="AG112" s="809"/>
      <c r="AH112" s="809"/>
      <c r="AI112" s="809"/>
      <c r="AJ112" s="810"/>
      <c r="AK112" s="811" t="s">
        <v>443</v>
      </c>
      <c r="AL112" s="809"/>
      <c r="AM112" s="809"/>
      <c r="AN112" s="809"/>
      <c r="AO112" s="810"/>
      <c r="AP112" s="853" t="s">
        <v>443</v>
      </c>
      <c r="AQ112" s="854"/>
      <c r="AR112" s="854"/>
      <c r="AS112" s="854"/>
      <c r="AT112" s="855"/>
      <c r="AU112" s="961"/>
      <c r="AV112" s="962"/>
      <c r="AW112" s="962"/>
      <c r="AX112" s="962"/>
      <c r="AY112" s="962"/>
      <c r="AZ112" s="844" t="s">
        <v>453</v>
      </c>
      <c r="BA112" s="781"/>
      <c r="BB112" s="781"/>
      <c r="BC112" s="781"/>
      <c r="BD112" s="781"/>
      <c r="BE112" s="781"/>
      <c r="BF112" s="781"/>
      <c r="BG112" s="781"/>
      <c r="BH112" s="781"/>
      <c r="BI112" s="781"/>
      <c r="BJ112" s="781"/>
      <c r="BK112" s="781"/>
      <c r="BL112" s="781"/>
      <c r="BM112" s="781"/>
      <c r="BN112" s="781"/>
      <c r="BO112" s="781"/>
      <c r="BP112" s="782"/>
      <c r="BQ112" s="845">
        <v>104267</v>
      </c>
      <c r="BR112" s="846"/>
      <c r="BS112" s="846"/>
      <c r="BT112" s="846"/>
      <c r="BU112" s="846"/>
      <c r="BV112" s="846">
        <v>88028</v>
      </c>
      <c r="BW112" s="846"/>
      <c r="BX112" s="846"/>
      <c r="BY112" s="846"/>
      <c r="BZ112" s="846"/>
      <c r="CA112" s="846">
        <v>88916</v>
      </c>
      <c r="CB112" s="846"/>
      <c r="CC112" s="846"/>
      <c r="CD112" s="846"/>
      <c r="CE112" s="846"/>
      <c r="CF112" s="904">
        <v>6.4</v>
      </c>
      <c r="CG112" s="905"/>
      <c r="CH112" s="905"/>
      <c r="CI112" s="905"/>
      <c r="CJ112" s="905"/>
      <c r="CK112" s="956"/>
      <c r="CL112" s="850"/>
      <c r="CM112" s="844" t="s">
        <v>454</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443</v>
      </c>
      <c r="DH112" s="846"/>
      <c r="DI112" s="846"/>
      <c r="DJ112" s="846"/>
      <c r="DK112" s="846"/>
      <c r="DL112" s="846" t="s">
        <v>455</v>
      </c>
      <c r="DM112" s="846"/>
      <c r="DN112" s="846"/>
      <c r="DO112" s="846"/>
      <c r="DP112" s="846"/>
      <c r="DQ112" s="846" t="s">
        <v>445</v>
      </c>
      <c r="DR112" s="846"/>
      <c r="DS112" s="846"/>
      <c r="DT112" s="846"/>
      <c r="DU112" s="846"/>
      <c r="DV112" s="823" t="s">
        <v>445</v>
      </c>
      <c r="DW112" s="823"/>
      <c r="DX112" s="823"/>
      <c r="DY112" s="823"/>
      <c r="DZ112" s="824"/>
    </row>
    <row r="113" spans="1:130" s="226" customFormat="1" ht="26.25" customHeight="1" x14ac:dyDescent="0.15">
      <c r="A113" s="943"/>
      <c r="B113" s="944"/>
      <c r="C113" s="781" t="s">
        <v>456</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15536</v>
      </c>
      <c r="AB113" s="948"/>
      <c r="AC113" s="948"/>
      <c r="AD113" s="948"/>
      <c r="AE113" s="949"/>
      <c r="AF113" s="950">
        <v>13343</v>
      </c>
      <c r="AG113" s="948"/>
      <c r="AH113" s="948"/>
      <c r="AI113" s="948"/>
      <c r="AJ113" s="949"/>
      <c r="AK113" s="950">
        <v>12450</v>
      </c>
      <c r="AL113" s="948"/>
      <c r="AM113" s="948"/>
      <c r="AN113" s="948"/>
      <c r="AO113" s="949"/>
      <c r="AP113" s="951">
        <v>0.9</v>
      </c>
      <c r="AQ113" s="952"/>
      <c r="AR113" s="952"/>
      <c r="AS113" s="952"/>
      <c r="AT113" s="953"/>
      <c r="AU113" s="961"/>
      <c r="AV113" s="962"/>
      <c r="AW113" s="962"/>
      <c r="AX113" s="962"/>
      <c r="AY113" s="962"/>
      <c r="AZ113" s="844" t="s">
        <v>457</v>
      </c>
      <c r="BA113" s="781"/>
      <c r="BB113" s="781"/>
      <c r="BC113" s="781"/>
      <c r="BD113" s="781"/>
      <c r="BE113" s="781"/>
      <c r="BF113" s="781"/>
      <c r="BG113" s="781"/>
      <c r="BH113" s="781"/>
      <c r="BI113" s="781"/>
      <c r="BJ113" s="781"/>
      <c r="BK113" s="781"/>
      <c r="BL113" s="781"/>
      <c r="BM113" s="781"/>
      <c r="BN113" s="781"/>
      <c r="BO113" s="781"/>
      <c r="BP113" s="782"/>
      <c r="BQ113" s="845">
        <v>97146</v>
      </c>
      <c r="BR113" s="846"/>
      <c r="BS113" s="846"/>
      <c r="BT113" s="846"/>
      <c r="BU113" s="846"/>
      <c r="BV113" s="846">
        <v>93354</v>
      </c>
      <c r="BW113" s="846"/>
      <c r="BX113" s="846"/>
      <c r="BY113" s="846"/>
      <c r="BZ113" s="846"/>
      <c r="CA113" s="846">
        <v>89538</v>
      </c>
      <c r="CB113" s="846"/>
      <c r="CC113" s="846"/>
      <c r="CD113" s="846"/>
      <c r="CE113" s="846"/>
      <c r="CF113" s="904">
        <v>6.5</v>
      </c>
      <c r="CG113" s="905"/>
      <c r="CH113" s="905"/>
      <c r="CI113" s="905"/>
      <c r="CJ113" s="905"/>
      <c r="CK113" s="956"/>
      <c r="CL113" s="850"/>
      <c r="CM113" s="844" t="s">
        <v>458</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459</v>
      </c>
      <c r="DH113" s="809"/>
      <c r="DI113" s="809"/>
      <c r="DJ113" s="809"/>
      <c r="DK113" s="810"/>
      <c r="DL113" s="811" t="s">
        <v>449</v>
      </c>
      <c r="DM113" s="809"/>
      <c r="DN113" s="809"/>
      <c r="DO113" s="809"/>
      <c r="DP113" s="810"/>
      <c r="DQ113" s="811" t="s">
        <v>445</v>
      </c>
      <c r="DR113" s="809"/>
      <c r="DS113" s="809"/>
      <c r="DT113" s="809"/>
      <c r="DU113" s="810"/>
      <c r="DV113" s="853" t="s">
        <v>443</v>
      </c>
      <c r="DW113" s="854"/>
      <c r="DX113" s="854"/>
      <c r="DY113" s="854"/>
      <c r="DZ113" s="855"/>
    </row>
    <row r="114" spans="1:130" s="226" customFormat="1" ht="26.25" customHeight="1" x14ac:dyDescent="0.15">
      <c r="A114" s="943"/>
      <c r="B114" s="944"/>
      <c r="C114" s="781" t="s">
        <v>460</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449</v>
      </c>
      <c r="AB114" s="809"/>
      <c r="AC114" s="809"/>
      <c r="AD114" s="809"/>
      <c r="AE114" s="810"/>
      <c r="AF114" s="811" t="s">
        <v>445</v>
      </c>
      <c r="AG114" s="809"/>
      <c r="AH114" s="809"/>
      <c r="AI114" s="809"/>
      <c r="AJ114" s="810"/>
      <c r="AK114" s="811" t="s">
        <v>443</v>
      </c>
      <c r="AL114" s="809"/>
      <c r="AM114" s="809"/>
      <c r="AN114" s="809"/>
      <c r="AO114" s="810"/>
      <c r="AP114" s="853" t="s">
        <v>449</v>
      </c>
      <c r="AQ114" s="854"/>
      <c r="AR114" s="854"/>
      <c r="AS114" s="854"/>
      <c r="AT114" s="855"/>
      <c r="AU114" s="961"/>
      <c r="AV114" s="962"/>
      <c r="AW114" s="962"/>
      <c r="AX114" s="962"/>
      <c r="AY114" s="962"/>
      <c r="AZ114" s="844" t="s">
        <v>461</v>
      </c>
      <c r="BA114" s="781"/>
      <c r="BB114" s="781"/>
      <c r="BC114" s="781"/>
      <c r="BD114" s="781"/>
      <c r="BE114" s="781"/>
      <c r="BF114" s="781"/>
      <c r="BG114" s="781"/>
      <c r="BH114" s="781"/>
      <c r="BI114" s="781"/>
      <c r="BJ114" s="781"/>
      <c r="BK114" s="781"/>
      <c r="BL114" s="781"/>
      <c r="BM114" s="781"/>
      <c r="BN114" s="781"/>
      <c r="BO114" s="781"/>
      <c r="BP114" s="782"/>
      <c r="BQ114" s="845">
        <v>513327</v>
      </c>
      <c r="BR114" s="846"/>
      <c r="BS114" s="846"/>
      <c r="BT114" s="846"/>
      <c r="BU114" s="846"/>
      <c r="BV114" s="846">
        <v>512119</v>
      </c>
      <c r="BW114" s="846"/>
      <c r="BX114" s="846"/>
      <c r="BY114" s="846"/>
      <c r="BZ114" s="846"/>
      <c r="CA114" s="846">
        <v>508777</v>
      </c>
      <c r="CB114" s="846"/>
      <c r="CC114" s="846"/>
      <c r="CD114" s="846"/>
      <c r="CE114" s="846"/>
      <c r="CF114" s="904">
        <v>36.700000000000003</v>
      </c>
      <c r="CG114" s="905"/>
      <c r="CH114" s="905"/>
      <c r="CI114" s="905"/>
      <c r="CJ114" s="905"/>
      <c r="CK114" s="956"/>
      <c r="CL114" s="850"/>
      <c r="CM114" s="844" t="s">
        <v>462</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447</v>
      </c>
      <c r="DH114" s="809"/>
      <c r="DI114" s="809"/>
      <c r="DJ114" s="809"/>
      <c r="DK114" s="810"/>
      <c r="DL114" s="811" t="s">
        <v>445</v>
      </c>
      <c r="DM114" s="809"/>
      <c r="DN114" s="809"/>
      <c r="DO114" s="809"/>
      <c r="DP114" s="810"/>
      <c r="DQ114" s="811" t="s">
        <v>447</v>
      </c>
      <c r="DR114" s="809"/>
      <c r="DS114" s="809"/>
      <c r="DT114" s="809"/>
      <c r="DU114" s="810"/>
      <c r="DV114" s="853" t="s">
        <v>447</v>
      </c>
      <c r="DW114" s="854"/>
      <c r="DX114" s="854"/>
      <c r="DY114" s="854"/>
      <c r="DZ114" s="855"/>
    </row>
    <row r="115" spans="1:130" s="226" customFormat="1" ht="26.25" customHeight="1" x14ac:dyDescent="0.15">
      <c r="A115" s="943"/>
      <c r="B115" s="944"/>
      <c r="C115" s="781" t="s">
        <v>463</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449</v>
      </c>
      <c r="AB115" s="948"/>
      <c r="AC115" s="948"/>
      <c r="AD115" s="948"/>
      <c r="AE115" s="949"/>
      <c r="AF115" s="950" t="s">
        <v>455</v>
      </c>
      <c r="AG115" s="948"/>
      <c r="AH115" s="948"/>
      <c r="AI115" s="948"/>
      <c r="AJ115" s="949"/>
      <c r="AK115" s="950" t="s">
        <v>449</v>
      </c>
      <c r="AL115" s="948"/>
      <c r="AM115" s="948"/>
      <c r="AN115" s="948"/>
      <c r="AO115" s="949"/>
      <c r="AP115" s="951" t="s">
        <v>455</v>
      </c>
      <c r="AQ115" s="952"/>
      <c r="AR115" s="952"/>
      <c r="AS115" s="952"/>
      <c r="AT115" s="953"/>
      <c r="AU115" s="961"/>
      <c r="AV115" s="962"/>
      <c r="AW115" s="962"/>
      <c r="AX115" s="962"/>
      <c r="AY115" s="962"/>
      <c r="AZ115" s="844" t="s">
        <v>464</v>
      </c>
      <c r="BA115" s="781"/>
      <c r="BB115" s="781"/>
      <c r="BC115" s="781"/>
      <c r="BD115" s="781"/>
      <c r="BE115" s="781"/>
      <c r="BF115" s="781"/>
      <c r="BG115" s="781"/>
      <c r="BH115" s="781"/>
      <c r="BI115" s="781"/>
      <c r="BJ115" s="781"/>
      <c r="BK115" s="781"/>
      <c r="BL115" s="781"/>
      <c r="BM115" s="781"/>
      <c r="BN115" s="781"/>
      <c r="BO115" s="781"/>
      <c r="BP115" s="782"/>
      <c r="BQ115" s="845" t="s">
        <v>230</v>
      </c>
      <c r="BR115" s="846"/>
      <c r="BS115" s="846"/>
      <c r="BT115" s="846"/>
      <c r="BU115" s="846"/>
      <c r="BV115" s="846" t="s">
        <v>459</v>
      </c>
      <c r="BW115" s="846"/>
      <c r="BX115" s="846"/>
      <c r="BY115" s="846"/>
      <c r="BZ115" s="846"/>
      <c r="CA115" s="846" t="s">
        <v>443</v>
      </c>
      <c r="CB115" s="846"/>
      <c r="CC115" s="846"/>
      <c r="CD115" s="846"/>
      <c r="CE115" s="846"/>
      <c r="CF115" s="904" t="s">
        <v>445</v>
      </c>
      <c r="CG115" s="905"/>
      <c r="CH115" s="905"/>
      <c r="CI115" s="905"/>
      <c r="CJ115" s="905"/>
      <c r="CK115" s="956"/>
      <c r="CL115" s="850"/>
      <c r="CM115" s="844" t="s">
        <v>465</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445</v>
      </c>
      <c r="DH115" s="809"/>
      <c r="DI115" s="809"/>
      <c r="DJ115" s="809"/>
      <c r="DK115" s="810"/>
      <c r="DL115" s="811" t="s">
        <v>445</v>
      </c>
      <c r="DM115" s="809"/>
      <c r="DN115" s="809"/>
      <c r="DO115" s="809"/>
      <c r="DP115" s="810"/>
      <c r="DQ115" s="811" t="s">
        <v>230</v>
      </c>
      <c r="DR115" s="809"/>
      <c r="DS115" s="809"/>
      <c r="DT115" s="809"/>
      <c r="DU115" s="810"/>
      <c r="DV115" s="853" t="s">
        <v>443</v>
      </c>
      <c r="DW115" s="854"/>
      <c r="DX115" s="854"/>
      <c r="DY115" s="854"/>
      <c r="DZ115" s="855"/>
    </row>
    <row r="116" spans="1:130" s="226" customFormat="1" ht="26.25" customHeight="1" x14ac:dyDescent="0.15">
      <c r="A116" s="945"/>
      <c r="B116" s="946"/>
      <c r="C116" s="868" t="s">
        <v>466</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63</v>
      </c>
      <c r="AB116" s="809"/>
      <c r="AC116" s="809"/>
      <c r="AD116" s="809"/>
      <c r="AE116" s="810"/>
      <c r="AF116" s="811">
        <v>181</v>
      </c>
      <c r="AG116" s="809"/>
      <c r="AH116" s="809"/>
      <c r="AI116" s="809"/>
      <c r="AJ116" s="810"/>
      <c r="AK116" s="811" t="s">
        <v>444</v>
      </c>
      <c r="AL116" s="809"/>
      <c r="AM116" s="809"/>
      <c r="AN116" s="809"/>
      <c r="AO116" s="810"/>
      <c r="AP116" s="853" t="s">
        <v>443</v>
      </c>
      <c r="AQ116" s="854"/>
      <c r="AR116" s="854"/>
      <c r="AS116" s="854"/>
      <c r="AT116" s="855"/>
      <c r="AU116" s="961"/>
      <c r="AV116" s="962"/>
      <c r="AW116" s="962"/>
      <c r="AX116" s="962"/>
      <c r="AY116" s="962"/>
      <c r="AZ116" s="938" t="s">
        <v>467</v>
      </c>
      <c r="BA116" s="939"/>
      <c r="BB116" s="939"/>
      <c r="BC116" s="939"/>
      <c r="BD116" s="939"/>
      <c r="BE116" s="939"/>
      <c r="BF116" s="939"/>
      <c r="BG116" s="939"/>
      <c r="BH116" s="939"/>
      <c r="BI116" s="939"/>
      <c r="BJ116" s="939"/>
      <c r="BK116" s="939"/>
      <c r="BL116" s="939"/>
      <c r="BM116" s="939"/>
      <c r="BN116" s="939"/>
      <c r="BO116" s="939"/>
      <c r="BP116" s="940"/>
      <c r="BQ116" s="845" t="s">
        <v>443</v>
      </c>
      <c r="BR116" s="846"/>
      <c r="BS116" s="846"/>
      <c r="BT116" s="846"/>
      <c r="BU116" s="846"/>
      <c r="BV116" s="846" t="s">
        <v>468</v>
      </c>
      <c r="BW116" s="846"/>
      <c r="BX116" s="846"/>
      <c r="BY116" s="846"/>
      <c r="BZ116" s="846"/>
      <c r="CA116" s="846" t="s">
        <v>230</v>
      </c>
      <c r="CB116" s="846"/>
      <c r="CC116" s="846"/>
      <c r="CD116" s="846"/>
      <c r="CE116" s="846"/>
      <c r="CF116" s="904" t="s">
        <v>443</v>
      </c>
      <c r="CG116" s="905"/>
      <c r="CH116" s="905"/>
      <c r="CI116" s="905"/>
      <c r="CJ116" s="905"/>
      <c r="CK116" s="956"/>
      <c r="CL116" s="850"/>
      <c r="CM116" s="844" t="s">
        <v>469</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449</v>
      </c>
      <c r="DH116" s="809"/>
      <c r="DI116" s="809"/>
      <c r="DJ116" s="809"/>
      <c r="DK116" s="810"/>
      <c r="DL116" s="811" t="s">
        <v>445</v>
      </c>
      <c r="DM116" s="809"/>
      <c r="DN116" s="809"/>
      <c r="DO116" s="809"/>
      <c r="DP116" s="810"/>
      <c r="DQ116" s="811" t="s">
        <v>445</v>
      </c>
      <c r="DR116" s="809"/>
      <c r="DS116" s="809"/>
      <c r="DT116" s="809"/>
      <c r="DU116" s="810"/>
      <c r="DV116" s="853" t="s">
        <v>447</v>
      </c>
      <c r="DW116" s="854"/>
      <c r="DX116" s="854"/>
      <c r="DY116" s="854"/>
      <c r="DZ116" s="855"/>
    </row>
    <row r="117" spans="1:130" s="226" customFormat="1" ht="26.25" customHeight="1" x14ac:dyDescent="0.15">
      <c r="A117" s="924" t="s">
        <v>190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470</v>
      </c>
      <c r="Z117" s="926"/>
      <c r="AA117" s="931">
        <v>272318</v>
      </c>
      <c r="AB117" s="932"/>
      <c r="AC117" s="932"/>
      <c r="AD117" s="932"/>
      <c r="AE117" s="933"/>
      <c r="AF117" s="934">
        <v>288091</v>
      </c>
      <c r="AG117" s="932"/>
      <c r="AH117" s="932"/>
      <c r="AI117" s="932"/>
      <c r="AJ117" s="933"/>
      <c r="AK117" s="934">
        <v>371640</v>
      </c>
      <c r="AL117" s="932"/>
      <c r="AM117" s="932"/>
      <c r="AN117" s="932"/>
      <c r="AO117" s="933"/>
      <c r="AP117" s="935"/>
      <c r="AQ117" s="936"/>
      <c r="AR117" s="936"/>
      <c r="AS117" s="936"/>
      <c r="AT117" s="937"/>
      <c r="AU117" s="961"/>
      <c r="AV117" s="962"/>
      <c r="AW117" s="962"/>
      <c r="AX117" s="962"/>
      <c r="AY117" s="962"/>
      <c r="AZ117" s="892" t="s">
        <v>471</v>
      </c>
      <c r="BA117" s="893"/>
      <c r="BB117" s="893"/>
      <c r="BC117" s="893"/>
      <c r="BD117" s="893"/>
      <c r="BE117" s="893"/>
      <c r="BF117" s="893"/>
      <c r="BG117" s="893"/>
      <c r="BH117" s="893"/>
      <c r="BI117" s="893"/>
      <c r="BJ117" s="893"/>
      <c r="BK117" s="893"/>
      <c r="BL117" s="893"/>
      <c r="BM117" s="893"/>
      <c r="BN117" s="893"/>
      <c r="BO117" s="893"/>
      <c r="BP117" s="894"/>
      <c r="BQ117" s="845" t="s">
        <v>230</v>
      </c>
      <c r="BR117" s="846"/>
      <c r="BS117" s="846"/>
      <c r="BT117" s="846"/>
      <c r="BU117" s="846"/>
      <c r="BV117" s="846" t="s">
        <v>443</v>
      </c>
      <c r="BW117" s="846"/>
      <c r="BX117" s="846"/>
      <c r="BY117" s="846"/>
      <c r="BZ117" s="846"/>
      <c r="CA117" s="846" t="s">
        <v>455</v>
      </c>
      <c r="CB117" s="846"/>
      <c r="CC117" s="846"/>
      <c r="CD117" s="846"/>
      <c r="CE117" s="846"/>
      <c r="CF117" s="904" t="s">
        <v>443</v>
      </c>
      <c r="CG117" s="905"/>
      <c r="CH117" s="905"/>
      <c r="CI117" s="905"/>
      <c r="CJ117" s="905"/>
      <c r="CK117" s="956"/>
      <c r="CL117" s="850"/>
      <c r="CM117" s="844" t="s">
        <v>472</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443</v>
      </c>
      <c r="DH117" s="809"/>
      <c r="DI117" s="809"/>
      <c r="DJ117" s="809"/>
      <c r="DK117" s="810"/>
      <c r="DL117" s="811" t="s">
        <v>455</v>
      </c>
      <c r="DM117" s="809"/>
      <c r="DN117" s="809"/>
      <c r="DO117" s="809"/>
      <c r="DP117" s="810"/>
      <c r="DQ117" s="811" t="s">
        <v>449</v>
      </c>
      <c r="DR117" s="809"/>
      <c r="DS117" s="809"/>
      <c r="DT117" s="809"/>
      <c r="DU117" s="810"/>
      <c r="DV117" s="853" t="s">
        <v>455</v>
      </c>
      <c r="DW117" s="854"/>
      <c r="DX117" s="854"/>
      <c r="DY117" s="854"/>
      <c r="DZ117" s="855"/>
    </row>
    <row r="118" spans="1:130" s="226" customFormat="1" ht="26.25" customHeight="1" x14ac:dyDescent="0.15">
      <c r="A118" s="924" t="s">
        <v>438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435</v>
      </c>
      <c r="AB118" s="925"/>
      <c r="AC118" s="925"/>
      <c r="AD118" s="925"/>
      <c r="AE118" s="926"/>
      <c r="AF118" s="927" t="s">
        <v>436</v>
      </c>
      <c r="AG118" s="925"/>
      <c r="AH118" s="925"/>
      <c r="AI118" s="925"/>
      <c r="AJ118" s="926"/>
      <c r="AK118" s="927" t="s">
        <v>308</v>
      </c>
      <c r="AL118" s="925"/>
      <c r="AM118" s="925"/>
      <c r="AN118" s="925"/>
      <c r="AO118" s="926"/>
      <c r="AP118" s="928" t="s">
        <v>437</v>
      </c>
      <c r="AQ118" s="929"/>
      <c r="AR118" s="929"/>
      <c r="AS118" s="929"/>
      <c r="AT118" s="930"/>
      <c r="AU118" s="961"/>
      <c r="AV118" s="962"/>
      <c r="AW118" s="962"/>
      <c r="AX118" s="962"/>
      <c r="AY118" s="962"/>
      <c r="AZ118" s="867" t="s">
        <v>473</v>
      </c>
      <c r="BA118" s="868"/>
      <c r="BB118" s="868"/>
      <c r="BC118" s="868"/>
      <c r="BD118" s="868"/>
      <c r="BE118" s="868"/>
      <c r="BF118" s="868"/>
      <c r="BG118" s="868"/>
      <c r="BH118" s="868"/>
      <c r="BI118" s="868"/>
      <c r="BJ118" s="868"/>
      <c r="BK118" s="868"/>
      <c r="BL118" s="868"/>
      <c r="BM118" s="868"/>
      <c r="BN118" s="868"/>
      <c r="BO118" s="868"/>
      <c r="BP118" s="869"/>
      <c r="BQ118" s="908" t="s">
        <v>455</v>
      </c>
      <c r="BR118" s="874"/>
      <c r="BS118" s="874"/>
      <c r="BT118" s="874"/>
      <c r="BU118" s="874"/>
      <c r="BV118" s="874" t="s">
        <v>443</v>
      </c>
      <c r="BW118" s="874"/>
      <c r="BX118" s="874"/>
      <c r="BY118" s="874"/>
      <c r="BZ118" s="874"/>
      <c r="CA118" s="874" t="s">
        <v>443</v>
      </c>
      <c r="CB118" s="874"/>
      <c r="CC118" s="874"/>
      <c r="CD118" s="874"/>
      <c r="CE118" s="874"/>
      <c r="CF118" s="904" t="s">
        <v>443</v>
      </c>
      <c r="CG118" s="905"/>
      <c r="CH118" s="905"/>
      <c r="CI118" s="905"/>
      <c r="CJ118" s="905"/>
      <c r="CK118" s="956"/>
      <c r="CL118" s="850"/>
      <c r="CM118" s="844" t="s">
        <v>474</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443</v>
      </c>
      <c r="DH118" s="809"/>
      <c r="DI118" s="809"/>
      <c r="DJ118" s="809"/>
      <c r="DK118" s="810"/>
      <c r="DL118" s="811" t="s">
        <v>447</v>
      </c>
      <c r="DM118" s="809"/>
      <c r="DN118" s="809"/>
      <c r="DO118" s="809"/>
      <c r="DP118" s="810"/>
      <c r="DQ118" s="811" t="s">
        <v>447</v>
      </c>
      <c r="DR118" s="809"/>
      <c r="DS118" s="809"/>
      <c r="DT118" s="809"/>
      <c r="DU118" s="810"/>
      <c r="DV118" s="853" t="s">
        <v>443</v>
      </c>
      <c r="DW118" s="854"/>
      <c r="DX118" s="854"/>
      <c r="DY118" s="854"/>
      <c r="DZ118" s="855"/>
    </row>
    <row r="119" spans="1:130" s="226" customFormat="1" ht="26.25" customHeight="1" x14ac:dyDescent="0.15">
      <c r="A119" s="847" t="s">
        <v>441</v>
      </c>
      <c r="B119" s="848"/>
      <c r="C119" s="889" t="s">
        <v>442</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230</v>
      </c>
      <c r="AB119" s="918"/>
      <c r="AC119" s="918"/>
      <c r="AD119" s="918"/>
      <c r="AE119" s="919"/>
      <c r="AF119" s="920" t="s">
        <v>455</v>
      </c>
      <c r="AG119" s="918"/>
      <c r="AH119" s="918"/>
      <c r="AI119" s="918"/>
      <c r="AJ119" s="919"/>
      <c r="AK119" s="920" t="s">
        <v>443</v>
      </c>
      <c r="AL119" s="918"/>
      <c r="AM119" s="918"/>
      <c r="AN119" s="918"/>
      <c r="AO119" s="919"/>
      <c r="AP119" s="921" t="s">
        <v>443</v>
      </c>
      <c r="AQ119" s="922"/>
      <c r="AR119" s="922"/>
      <c r="AS119" s="922"/>
      <c r="AT119" s="923"/>
      <c r="AU119" s="963"/>
      <c r="AV119" s="964"/>
      <c r="AW119" s="964"/>
      <c r="AX119" s="964"/>
      <c r="AY119" s="964"/>
      <c r="AZ119" s="247" t="s">
        <v>190</v>
      </c>
      <c r="BA119" s="247"/>
      <c r="BB119" s="247"/>
      <c r="BC119" s="247"/>
      <c r="BD119" s="247"/>
      <c r="BE119" s="247"/>
      <c r="BF119" s="247"/>
      <c r="BG119" s="247"/>
      <c r="BH119" s="247"/>
      <c r="BI119" s="247"/>
      <c r="BJ119" s="247"/>
      <c r="BK119" s="247"/>
      <c r="BL119" s="247"/>
      <c r="BM119" s="247"/>
      <c r="BN119" s="247"/>
      <c r="BO119" s="906" t="s">
        <v>475</v>
      </c>
      <c r="BP119" s="907"/>
      <c r="BQ119" s="908">
        <v>4580211</v>
      </c>
      <c r="BR119" s="874"/>
      <c r="BS119" s="874"/>
      <c r="BT119" s="874"/>
      <c r="BU119" s="874"/>
      <c r="BV119" s="874">
        <v>5051285</v>
      </c>
      <c r="BW119" s="874"/>
      <c r="BX119" s="874"/>
      <c r="BY119" s="874"/>
      <c r="BZ119" s="874"/>
      <c r="CA119" s="874">
        <v>5427186</v>
      </c>
      <c r="CB119" s="874"/>
      <c r="CC119" s="874"/>
      <c r="CD119" s="874"/>
      <c r="CE119" s="874"/>
      <c r="CF119" s="777"/>
      <c r="CG119" s="778"/>
      <c r="CH119" s="778"/>
      <c r="CI119" s="778"/>
      <c r="CJ119" s="863"/>
      <c r="CK119" s="957"/>
      <c r="CL119" s="852"/>
      <c r="CM119" s="867" t="s">
        <v>476</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230</v>
      </c>
      <c r="DH119" s="793"/>
      <c r="DI119" s="793"/>
      <c r="DJ119" s="793"/>
      <c r="DK119" s="794"/>
      <c r="DL119" s="795" t="s">
        <v>447</v>
      </c>
      <c r="DM119" s="793"/>
      <c r="DN119" s="793"/>
      <c r="DO119" s="793"/>
      <c r="DP119" s="794"/>
      <c r="DQ119" s="795" t="s">
        <v>447</v>
      </c>
      <c r="DR119" s="793"/>
      <c r="DS119" s="793"/>
      <c r="DT119" s="793"/>
      <c r="DU119" s="794"/>
      <c r="DV119" s="877" t="s">
        <v>230</v>
      </c>
      <c r="DW119" s="878"/>
      <c r="DX119" s="878"/>
      <c r="DY119" s="878"/>
      <c r="DZ119" s="879"/>
    </row>
    <row r="120" spans="1:130" s="226" customFormat="1" ht="26.25" customHeight="1" x14ac:dyDescent="0.15">
      <c r="A120" s="849"/>
      <c r="B120" s="850"/>
      <c r="C120" s="844" t="s">
        <v>450</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230</v>
      </c>
      <c r="AB120" s="809"/>
      <c r="AC120" s="809"/>
      <c r="AD120" s="809"/>
      <c r="AE120" s="810"/>
      <c r="AF120" s="811" t="s">
        <v>443</v>
      </c>
      <c r="AG120" s="809"/>
      <c r="AH120" s="809"/>
      <c r="AI120" s="809"/>
      <c r="AJ120" s="810"/>
      <c r="AK120" s="811" t="s">
        <v>230</v>
      </c>
      <c r="AL120" s="809"/>
      <c r="AM120" s="809"/>
      <c r="AN120" s="809"/>
      <c r="AO120" s="810"/>
      <c r="AP120" s="853" t="s">
        <v>230</v>
      </c>
      <c r="AQ120" s="854"/>
      <c r="AR120" s="854"/>
      <c r="AS120" s="854"/>
      <c r="AT120" s="855"/>
      <c r="AU120" s="909" t="s">
        <v>477</v>
      </c>
      <c r="AV120" s="910"/>
      <c r="AW120" s="910"/>
      <c r="AX120" s="910"/>
      <c r="AY120" s="911"/>
      <c r="AZ120" s="889" t="s">
        <v>478</v>
      </c>
      <c r="BA120" s="837"/>
      <c r="BB120" s="837"/>
      <c r="BC120" s="837"/>
      <c r="BD120" s="837"/>
      <c r="BE120" s="837"/>
      <c r="BF120" s="837"/>
      <c r="BG120" s="837"/>
      <c r="BH120" s="837"/>
      <c r="BI120" s="837"/>
      <c r="BJ120" s="837"/>
      <c r="BK120" s="837"/>
      <c r="BL120" s="837"/>
      <c r="BM120" s="837"/>
      <c r="BN120" s="837"/>
      <c r="BO120" s="837"/>
      <c r="BP120" s="838"/>
      <c r="BQ120" s="890">
        <v>1519650</v>
      </c>
      <c r="BR120" s="871"/>
      <c r="BS120" s="871"/>
      <c r="BT120" s="871"/>
      <c r="BU120" s="871"/>
      <c r="BV120" s="871">
        <v>1516489</v>
      </c>
      <c r="BW120" s="871"/>
      <c r="BX120" s="871"/>
      <c r="BY120" s="871"/>
      <c r="BZ120" s="871"/>
      <c r="CA120" s="871">
        <v>1654464</v>
      </c>
      <c r="CB120" s="871"/>
      <c r="CC120" s="871"/>
      <c r="CD120" s="871"/>
      <c r="CE120" s="871"/>
      <c r="CF120" s="895">
        <v>119.5</v>
      </c>
      <c r="CG120" s="896"/>
      <c r="CH120" s="896"/>
      <c r="CI120" s="896"/>
      <c r="CJ120" s="896"/>
      <c r="CK120" s="897" t="s">
        <v>479</v>
      </c>
      <c r="CL120" s="881"/>
      <c r="CM120" s="881"/>
      <c r="CN120" s="881"/>
      <c r="CO120" s="882"/>
      <c r="CP120" s="901" t="s">
        <v>480</v>
      </c>
      <c r="CQ120" s="902"/>
      <c r="CR120" s="902"/>
      <c r="CS120" s="902"/>
      <c r="CT120" s="902"/>
      <c r="CU120" s="902"/>
      <c r="CV120" s="902"/>
      <c r="CW120" s="902"/>
      <c r="CX120" s="902"/>
      <c r="CY120" s="902"/>
      <c r="CZ120" s="902"/>
      <c r="DA120" s="902"/>
      <c r="DB120" s="902"/>
      <c r="DC120" s="902"/>
      <c r="DD120" s="902"/>
      <c r="DE120" s="902"/>
      <c r="DF120" s="903"/>
      <c r="DG120" s="890">
        <v>104267</v>
      </c>
      <c r="DH120" s="871"/>
      <c r="DI120" s="871"/>
      <c r="DJ120" s="871"/>
      <c r="DK120" s="871"/>
      <c r="DL120" s="871">
        <v>88028</v>
      </c>
      <c r="DM120" s="871"/>
      <c r="DN120" s="871"/>
      <c r="DO120" s="871"/>
      <c r="DP120" s="871"/>
      <c r="DQ120" s="871">
        <v>88916</v>
      </c>
      <c r="DR120" s="871"/>
      <c r="DS120" s="871"/>
      <c r="DT120" s="871"/>
      <c r="DU120" s="871"/>
      <c r="DV120" s="872">
        <v>6.4</v>
      </c>
      <c r="DW120" s="872"/>
      <c r="DX120" s="872"/>
      <c r="DY120" s="872"/>
      <c r="DZ120" s="873"/>
    </row>
    <row r="121" spans="1:130" s="226" customFormat="1" ht="26.25" customHeight="1" x14ac:dyDescent="0.15">
      <c r="A121" s="849"/>
      <c r="B121" s="850"/>
      <c r="C121" s="892" t="s">
        <v>481</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230</v>
      </c>
      <c r="AB121" s="809"/>
      <c r="AC121" s="809"/>
      <c r="AD121" s="809"/>
      <c r="AE121" s="810"/>
      <c r="AF121" s="811" t="s">
        <v>230</v>
      </c>
      <c r="AG121" s="809"/>
      <c r="AH121" s="809"/>
      <c r="AI121" s="809"/>
      <c r="AJ121" s="810"/>
      <c r="AK121" s="811" t="s">
        <v>443</v>
      </c>
      <c r="AL121" s="809"/>
      <c r="AM121" s="809"/>
      <c r="AN121" s="809"/>
      <c r="AO121" s="810"/>
      <c r="AP121" s="853" t="s">
        <v>230</v>
      </c>
      <c r="AQ121" s="854"/>
      <c r="AR121" s="854"/>
      <c r="AS121" s="854"/>
      <c r="AT121" s="855"/>
      <c r="AU121" s="912"/>
      <c r="AV121" s="913"/>
      <c r="AW121" s="913"/>
      <c r="AX121" s="913"/>
      <c r="AY121" s="914"/>
      <c r="AZ121" s="844" t="s">
        <v>482</v>
      </c>
      <c r="BA121" s="781"/>
      <c r="BB121" s="781"/>
      <c r="BC121" s="781"/>
      <c r="BD121" s="781"/>
      <c r="BE121" s="781"/>
      <c r="BF121" s="781"/>
      <c r="BG121" s="781"/>
      <c r="BH121" s="781"/>
      <c r="BI121" s="781"/>
      <c r="BJ121" s="781"/>
      <c r="BK121" s="781"/>
      <c r="BL121" s="781"/>
      <c r="BM121" s="781"/>
      <c r="BN121" s="781"/>
      <c r="BO121" s="781"/>
      <c r="BP121" s="782"/>
      <c r="BQ121" s="845" t="s">
        <v>443</v>
      </c>
      <c r="BR121" s="846"/>
      <c r="BS121" s="846"/>
      <c r="BT121" s="846"/>
      <c r="BU121" s="846"/>
      <c r="BV121" s="846" t="s">
        <v>230</v>
      </c>
      <c r="BW121" s="846"/>
      <c r="BX121" s="846"/>
      <c r="BY121" s="846"/>
      <c r="BZ121" s="846"/>
      <c r="CA121" s="846" t="s">
        <v>447</v>
      </c>
      <c r="CB121" s="846"/>
      <c r="CC121" s="846"/>
      <c r="CD121" s="846"/>
      <c r="CE121" s="846"/>
      <c r="CF121" s="904" t="s">
        <v>443</v>
      </c>
      <c r="CG121" s="905"/>
      <c r="CH121" s="905"/>
      <c r="CI121" s="905"/>
      <c r="CJ121" s="905"/>
      <c r="CK121" s="898"/>
      <c r="CL121" s="884"/>
      <c r="CM121" s="884"/>
      <c r="CN121" s="884"/>
      <c r="CO121" s="885"/>
      <c r="CP121" s="864" t="s">
        <v>483</v>
      </c>
      <c r="CQ121" s="865"/>
      <c r="CR121" s="865"/>
      <c r="CS121" s="865"/>
      <c r="CT121" s="865"/>
      <c r="CU121" s="865"/>
      <c r="CV121" s="865"/>
      <c r="CW121" s="865"/>
      <c r="CX121" s="865"/>
      <c r="CY121" s="865"/>
      <c r="CZ121" s="865"/>
      <c r="DA121" s="865"/>
      <c r="DB121" s="865"/>
      <c r="DC121" s="865"/>
      <c r="DD121" s="865"/>
      <c r="DE121" s="865"/>
      <c r="DF121" s="866"/>
      <c r="DG121" s="845" t="s">
        <v>230</v>
      </c>
      <c r="DH121" s="846"/>
      <c r="DI121" s="846"/>
      <c r="DJ121" s="846"/>
      <c r="DK121" s="846"/>
      <c r="DL121" s="846" t="s">
        <v>230</v>
      </c>
      <c r="DM121" s="846"/>
      <c r="DN121" s="846"/>
      <c r="DO121" s="846"/>
      <c r="DP121" s="846"/>
      <c r="DQ121" s="846" t="s">
        <v>230</v>
      </c>
      <c r="DR121" s="846"/>
      <c r="DS121" s="846"/>
      <c r="DT121" s="846"/>
      <c r="DU121" s="846"/>
      <c r="DV121" s="823" t="s">
        <v>230</v>
      </c>
      <c r="DW121" s="823"/>
      <c r="DX121" s="823"/>
      <c r="DY121" s="823"/>
      <c r="DZ121" s="824"/>
    </row>
    <row r="122" spans="1:130" s="226" customFormat="1" ht="26.25" customHeight="1" x14ac:dyDescent="0.15">
      <c r="A122" s="849"/>
      <c r="B122" s="850"/>
      <c r="C122" s="844" t="s">
        <v>462</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230</v>
      </c>
      <c r="AB122" s="809"/>
      <c r="AC122" s="809"/>
      <c r="AD122" s="809"/>
      <c r="AE122" s="810"/>
      <c r="AF122" s="811" t="s">
        <v>443</v>
      </c>
      <c r="AG122" s="809"/>
      <c r="AH122" s="809"/>
      <c r="AI122" s="809"/>
      <c r="AJ122" s="810"/>
      <c r="AK122" s="811" t="s">
        <v>443</v>
      </c>
      <c r="AL122" s="809"/>
      <c r="AM122" s="809"/>
      <c r="AN122" s="809"/>
      <c r="AO122" s="810"/>
      <c r="AP122" s="853" t="s">
        <v>230</v>
      </c>
      <c r="AQ122" s="854"/>
      <c r="AR122" s="854"/>
      <c r="AS122" s="854"/>
      <c r="AT122" s="855"/>
      <c r="AU122" s="912"/>
      <c r="AV122" s="913"/>
      <c r="AW122" s="913"/>
      <c r="AX122" s="913"/>
      <c r="AY122" s="914"/>
      <c r="AZ122" s="867" t="s">
        <v>484</v>
      </c>
      <c r="BA122" s="868"/>
      <c r="BB122" s="868"/>
      <c r="BC122" s="868"/>
      <c r="BD122" s="868"/>
      <c r="BE122" s="868"/>
      <c r="BF122" s="868"/>
      <c r="BG122" s="868"/>
      <c r="BH122" s="868"/>
      <c r="BI122" s="868"/>
      <c r="BJ122" s="868"/>
      <c r="BK122" s="868"/>
      <c r="BL122" s="868"/>
      <c r="BM122" s="868"/>
      <c r="BN122" s="868"/>
      <c r="BO122" s="868"/>
      <c r="BP122" s="869"/>
      <c r="BQ122" s="908">
        <v>3056055</v>
      </c>
      <c r="BR122" s="874"/>
      <c r="BS122" s="874"/>
      <c r="BT122" s="874"/>
      <c r="BU122" s="874"/>
      <c r="BV122" s="874">
        <v>3364568</v>
      </c>
      <c r="BW122" s="874"/>
      <c r="BX122" s="874"/>
      <c r="BY122" s="874"/>
      <c r="BZ122" s="874"/>
      <c r="CA122" s="874">
        <v>3533784</v>
      </c>
      <c r="CB122" s="874"/>
      <c r="CC122" s="874"/>
      <c r="CD122" s="874"/>
      <c r="CE122" s="874"/>
      <c r="CF122" s="875">
        <v>255.2</v>
      </c>
      <c r="CG122" s="876"/>
      <c r="CH122" s="876"/>
      <c r="CI122" s="876"/>
      <c r="CJ122" s="876"/>
      <c r="CK122" s="898"/>
      <c r="CL122" s="884"/>
      <c r="CM122" s="884"/>
      <c r="CN122" s="884"/>
      <c r="CO122" s="885"/>
      <c r="CP122" s="864" t="s">
        <v>485</v>
      </c>
      <c r="CQ122" s="865"/>
      <c r="CR122" s="865"/>
      <c r="CS122" s="865"/>
      <c r="CT122" s="865"/>
      <c r="CU122" s="865"/>
      <c r="CV122" s="865"/>
      <c r="CW122" s="865"/>
      <c r="CX122" s="865"/>
      <c r="CY122" s="865"/>
      <c r="CZ122" s="865"/>
      <c r="DA122" s="865"/>
      <c r="DB122" s="865"/>
      <c r="DC122" s="865"/>
      <c r="DD122" s="865"/>
      <c r="DE122" s="865"/>
      <c r="DF122" s="866"/>
      <c r="DG122" s="845" t="s">
        <v>468</v>
      </c>
      <c r="DH122" s="846"/>
      <c r="DI122" s="846"/>
      <c r="DJ122" s="846"/>
      <c r="DK122" s="846"/>
      <c r="DL122" s="846" t="s">
        <v>447</v>
      </c>
      <c r="DM122" s="846"/>
      <c r="DN122" s="846"/>
      <c r="DO122" s="846"/>
      <c r="DP122" s="846"/>
      <c r="DQ122" s="846" t="s">
        <v>447</v>
      </c>
      <c r="DR122" s="846"/>
      <c r="DS122" s="846"/>
      <c r="DT122" s="846"/>
      <c r="DU122" s="846"/>
      <c r="DV122" s="823" t="s">
        <v>447</v>
      </c>
      <c r="DW122" s="823"/>
      <c r="DX122" s="823"/>
      <c r="DY122" s="823"/>
      <c r="DZ122" s="824"/>
    </row>
    <row r="123" spans="1:130" s="226" customFormat="1" ht="26.25" customHeight="1" x14ac:dyDescent="0.15">
      <c r="A123" s="849"/>
      <c r="B123" s="850"/>
      <c r="C123" s="844" t="s">
        <v>469</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459</v>
      </c>
      <c r="AB123" s="809"/>
      <c r="AC123" s="809"/>
      <c r="AD123" s="809"/>
      <c r="AE123" s="810"/>
      <c r="AF123" s="811" t="s">
        <v>447</v>
      </c>
      <c r="AG123" s="809"/>
      <c r="AH123" s="809"/>
      <c r="AI123" s="809"/>
      <c r="AJ123" s="810"/>
      <c r="AK123" s="811" t="s">
        <v>447</v>
      </c>
      <c r="AL123" s="809"/>
      <c r="AM123" s="809"/>
      <c r="AN123" s="809"/>
      <c r="AO123" s="810"/>
      <c r="AP123" s="853" t="s">
        <v>447</v>
      </c>
      <c r="AQ123" s="854"/>
      <c r="AR123" s="854"/>
      <c r="AS123" s="854"/>
      <c r="AT123" s="855"/>
      <c r="AU123" s="915"/>
      <c r="AV123" s="916"/>
      <c r="AW123" s="916"/>
      <c r="AX123" s="916"/>
      <c r="AY123" s="916"/>
      <c r="AZ123" s="247" t="s">
        <v>190</v>
      </c>
      <c r="BA123" s="247"/>
      <c r="BB123" s="247"/>
      <c r="BC123" s="247"/>
      <c r="BD123" s="247"/>
      <c r="BE123" s="247"/>
      <c r="BF123" s="247"/>
      <c r="BG123" s="247"/>
      <c r="BH123" s="247"/>
      <c r="BI123" s="247"/>
      <c r="BJ123" s="247"/>
      <c r="BK123" s="247"/>
      <c r="BL123" s="247"/>
      <c r="BM123" s="247"/>
      <c r="BN123" s="247"/>
      <c r="BO123" s="906" t="s">
        <v>486</v>
      </c>
      <c r="BP123" s="907"/>
      <c r="BQ123" s="861">
        <v>4575705</v>
      </c>
      <c r="BR123" s="862"/>
      <c r="BS123" s="862"/>
      <c r="BT123" s="862"/>
      <c r="BU123" s="862"/>
      <c r="BV123" s="862">
        <v>4881057</v>
      </c>
      <c r="BW123" s="862"/>
      <c r="BX123" s="862"/>
      <c r="BY123" s="862"/>
      <c r="BZ123" s="862"/>
      <c r="CA123" s="862">
        <v>5188248</v>
      </c>
      <c r="CB123" s="862"/>
      <c r="CC123" s="862"/>
      <c r="CD123" s="862"/>
      <c r="CE123" s="862"/>
      <c r="CF123" s="777"/>
      <c r="CG123" s="778"/>
      <c r="CH123" s="778"/>
      <c r="CI123" s="778"/>
      <c r="CJ123" s="863"/>
      <c r="CK123" s="898"/>
      <c r="CL123" s="884"/>
      <c r="CM123" s="884"/>
      <c r="CN123" s="884"/>
      <c r="CO123" s="885"/>
      <c r="CP123" s="864" t="s">
        <v>487</v>
      </c>
      <c r="CQ123" s="865"/>
      <c r="CR123" s="865"/>
      <c r="CS123" s="865"/>
      <c r="CT123" s="865"/>
      <c r="CU123" s="865"/>
      <c r="CV123" s="865"/>
      <c r="CW123" s="865"/>
      <c r="CX123" s="865"/>
      <c r="CY123" s="865"/>
      <c r="CZ123" s="865"/>
      <c r="DA123" s="865"/>
      <c r="DB123" s="865"/>
      <c r="DC123" s="865"/>
      <c r="DD123" s="865"/>
      <c r="DE123" s="865"/>
      <c r="DF123" s="866"/>
      <c r="DG123" s="808" t="s">
        <v>468</v>
      </c>
      <c r="DH123" s="809"/>
      <c r="DI123" s="809"/>
      <c r="DJ123" s="809"/>
      <c r="DK123" s="810"/>
      <c r="DL123" s="811" t="s">
        <v>443</v>
      </c>
      <c r="DM123" s="809"/>
      <c r="DN123" s="809"/>
      <c r="DO123" s="809"/>
      <c r="DP123" s="810"/>
      <c r="DQ123" s="811" t="s">
        <v>443</v>
      </c>
      <c r="DR123" s="809"/>
      <c r="DS123" s="809"/>
      <c r="DT123" s="809"/>
      <c r="DU123" s="810"/>
      <c r="DV123" s="853" t="s">
        <v>443</v>
      </c>
      <c r="DW123" s="854"/>
      <c r="DX123" s="854"/>
      <c r="DY123" s="854"/>
      <c r="DZ123" s="855"/>
    </row>
    <row r="124" spans="1:130" s="226" customFormat="1" ht="26.25" customHeight="1" thickBot="1" x14ac:dyDescent="0.2">
      <c r="A124" s="849"/>
      <c r="B124" s="850"/>
      <c r="C124" s="844" t="s">
        <v>472</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443</v>
      </c>
      <c r="AB124" s="809"/>
      <c r="AC124" s="809"/>
      <c r="AD124" s="809"/>
      <c r="AE124" s="810"/>
      <c r="AF124" s="811" t="s">
        <v>468</v>
      </c>
      <c r="AG124" s="809"/>
      <c r="AH124" s="809"/>
      <c r="AI124" s="809"/>
      <c r="AJ124" s="810"/>
      <c r="AK124" s="811" t="s">
        <v>443</v>
      </c>
      <c r="AL124" s="809"/>
      <c r="AM124" s="809"/>
      <c r="AN124" s="809"/>
      <c r="AO124" s="810"/>
      <c r="AP124" s="853" t="s">
        <v>443</v>
      </c>
      <c r="AQ124" s="854"/>
      <c r="AR124" s="854"/>
      <c r="AS124" s="854"/>
      <c r="AT124" s="855"/>
      <c r="AU124" s="856" t="s">
        <v>488</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0.3</v>
      </c>
      <c r="BR124" s="860"/>
      <c r="BS124" s="860"/>
      <c r="BT124" s="860"/>
      <c r="BU124" s="860"/>
      <c r="BV124" s="860">
        <v>13.9</v>
      </c>
      <c r="BW124" s="860"/>
      <c r="BX124" s="860"/>
      <c r="BY124" s="860"/>
      <c r="BZ124" s="860"/>
      <c r="CA124" s="860">
        <v>17.2</v>
      </c>
      <c r="CB124" s="860"/>
      <c r="CC124" s="860"/>
      <c r="CD124" s="860"/>
      <c r="CE124" s="860"/>
      <c r="CF124" s="755"/>
      <c r="CG124" s="756"/>
      <c r="CH124" s="756"/>
      <c r="CI124" s="756"/>
      <c r="CJ124" s="891"/>
      <c r="CK124" s="899"/>
      <c r="CL124" s="899"/>
      <c r="CM124" s="899"/>
      <c r="CN124" s="899"/>
      <c r="CO124" s="900"/>
      <c r="CP124" s="864" t="s">
        <v>489</v>
      </c>
      <c r="CQ124" s="865"/>
      <c r="CR124" s="865"/>
      <c r="CS124" s="865"/>
      <c r="CT124" s="865"/>
      <c r="CU124" s="865"/>
      <c r="CV124" s="865"/>
      <c r="CW124" s="865"/>
      <c r="CX124" s="865"/>
      <c r="CY124" s="865"/>
      <c r="CZ124" s="865"/>
      <c r="DA124" s="865"/>
      <c r="DB124" s="865"/>
      <c r="DC124" s="865"/>
      <c r="DD124" s="865"/>
      <c r="DE124" s="865"/>
      <c r="DF124" s="866"/>
      <c r="DG124" s="792" t="s">
        <v>490</v>
      </c>
      <c r="DH124" s="793"/>
      <c r="DI124" s="793"/>
      <c r="DJ124" s="793"/>
      <c r="DK124" s="794"/>
      <c r="DL124" s="795" t="s">
        <v>491</v>
      </c>
      <c r="DM124" s="793"/>
      <c r="DN124" s="793"/>
      <c r="DO124" s="793"/>
      <c r="DP124" s="794"/>
      <c r="DQ124" s="795" t="s">
        <v>491</v>
      </c>
      <c r="DR124" s="793"/>
      <c r="DS124" s="793"/>
      <c r="DT124" s="793"/>
      <c r="DU124" s="794"/>
      <c r="DV124" s="877" t="s">
        <v>492</v>
      </c>
      <c r="DW124" s="878"/>
      <c r="DX124" s="878"/>
      <c r="DY124" s="878"/>
      <c r="DZ124" s="879"/>
    </row>
    <row r="125" spans="1:130" s="226" customFormat="1" ht="26.25" customHeight="1" x14ac:dyDescent="0.15">
      <c r="A125" s="849"/>
      <c r="B125" s="850"/>
      <c r="C125" s="844" t="s">
        <v>474</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493</v>
      </c>
      <c r="AB125" s="809"/>
      <c r="AC125" s="809"/>
      <c r="AD125" s="809"/>
      <c r="AE125" s="810"/>
      <c r="AF125" s="811" t="s">
        <v>449</v>
      </c>
      <c r="AG125" s="809"/>
      <c r="AH125" s="809"/>
      <c r="AI125" s="809"/>
      <c r="AJ125" s="810"/>
      <c r="AK125" s="811" t="s">
        <v>491</v>
      </c>
      <c r="AL125" s="809"/>
      <c r="AM125" s="809"/>
      <c r="AN125" s="809"/>
      <c r="AO125" s="810"/>
      <c r="AP125" s="853" t="s">
        <v>449</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494</v>
      </c>
      <c r="CL125" s="881"/>
      <c r="CM125" s="881"/>
      <c r="CN125" s="881"/>
      <c r="CO125" s="882"/>
      <c r="CP125" s="889" t="s">
        <v>495</v>
      </c>
      <c r="CQ125" s="837"/>
      <c r="CR125" s="837"/>
      <c r="CS125" s="837"/>
      <c r="CT125" s="837"/>
      <c r="CU125" s="837"/>
      <c r="CV125" s="837"/>
      <c r="CW125" s="837"/>
      <c r="CX125" s="837"/>
      <c r="CY125" s="837"/>
      <c r="CZ125" s="837"/>
      <c r="DA125" s="837"/>
      <c r="DB125" s="837"/>
      <c r="DC125" s="837"/>
      <c r="DD125" s="837"/>
      <c r="DE125" s="837"/>
      <c r="DF125" s="838"/>
      <c r="DG125" s="890" t="s">
        <v>496</v>
      </c>
      <c r="DH125" s="871"/>
      <c r="DI125" s="871"/>
      <c r="DJ125" s="871"/>
      <c r="DK125" s="871"/>
      <c r="DL125" s="871" t="s">
        <v>491</v>
      </c>
      <c r="DM125" s="871"/>
      <c r="DN125" s="871"/>
      <c r="DO125" s="871"/>
      <c r="DP125" s="871"/>
      <c r="DQ125" s="871" t="s">
        <v>491</v>
      </c>
      <c r="DR125" s="871"/>
      <c r="DS125" s="871"/>
      <c r="DT125" s="871"/>
      <c r="DU125" s="871"/>
      <c r="DV125" s="872" t="s">
        <v>395</v>
      </c>
      <c r="DW125" s="872"/>
      <c r="DX125" s="872"/>
      <c r="DY125" s="872"/>
      <c r="DZ125" s="873"/>
    </row>
    <row r="126" spans="1:130" s="226" customFormat="1" ht="26.25" customHeight="1" thickBot="1" x14ac:dyDescent="0.2">
      <c r="A126" s="849"/>
      <c r="B126" s="850"/>
      <c r="C126" s="844" t="s">
        <v>476</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496</v>
      </c>
      <c r="AB126" s="809"/>
      <c r="AC126" s="809"/>
      <c r="AD126" s="809"/>
      <c r="AE126" s="810"/>
      <c r="AF126" s="811" t="s">
        <v>491</v>
      </c>
      <c r="AG126" s="809"/>
      <c r="AH126" s="809"/>
      <c r="AI126" s="809"/>
      <c r="AJ126" s="810"/>
      <c r="AK126" s="811" t="s">
        <v>493</v>
      </c>
      <c r="AL126" s="809"/>
      <c r="AM126" s="809"/>
      <c r="AN126" s="809"/>
      <c r="AO126" s="810"/>
      <c r="AP126" s="853" t="s">
        <v>491</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497</v>
      </c>
      <c r="CQ126" s="781"/>
      <c r="CR126" s="781"/>
      <c r="CS126" s="781"/>
      <c r="CT126" s="781"/>
      <c r="CU126" s="781"/>
      <c r="CV126" s="781"/>
      <c r="CW126" s="781"/>
      <c r="CX126" s="781"/>
      <c r="CY126" s="781"/>
      <c r="CZ126" s="781"/>
      <c r="DA126" s="781"/>
      <c r="DB126" s="781"/>
      <c r="DC126" s="781"/>
      <c r="DD126" s="781"/>
      <c r="DE126" s="781"/>
      <c r="DF126" s="782"/>
      <c r="DG126" s="845" t="s">
        <v>449</v>
      </c>
      <c r="DH126" s="846"/>
      <c r="DI126" s="846"/>
      <c r="DJ126" s="846"/>
      <c r="DK126" s="846"/>
      <c r="DL126" s="846" t="s">
        <v>449</v>
      </c>
      <c r="DM126" s="846"/>
      <c r="DN126" s="846"/>
      <c r="DO126" s="846"/>
      <c r="DP126" s="846"/>
      <c r="DQ126" s="846" t="s">
        <v>491</v>
      </c>
      <c r="DR126" s="846"/>
      <c r="DS126" s="846"/>
      <c r="DT126" s="846"/>
      <c r="DU126" s="846"/>
      <c r="DV126" s="823" t="s">
        <v>455</v>
      </c>
      <c r="DW126" s="823"/>
      <c r="DX126" s="823"/>
      <c r="DY126" s="823"/>
      <c r="DZ126" s="824"/>
    </row>
    <row r="127" spans="1:130" s="226" customFormat="1" ht="26.25" customHeight="1" x14ac:dyDescent="0.15">
      <c r="A127" s="851"/>
      <c r="B127" s="852"/>
      <c r="C127" s="867" t="s">
        <v>498</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496</v>
      </c>
      <c r="AB127" s="809"/>
      <c r="AC127" s="809"/>
      <c r="AD127" s="809"/>
      <c r="AE127" s="810"/>
      <c r="AF127" s="811" t="s">
        <v>491</v>
      </c>
      <c r="AG127" s="809"/>
      <c r="AH127" s="809"/>
      <c r="AI127" s="809"/>
      <c r="AJ127" s="810"/>
      <c r="AK127" s="811" t="s">
        <v>395</v>
      </c>
      <c r="AL127" s="809"/>
      <c r="AM127" s="809"/>
      <c r="AN127" s="809"/>
      <c r="AO127" s="810"/>
      <c r="AP127" s="853" t="s">
        <v>490</v>
      </c>
      <c r="AQ127" s="854"/>
      <c r="AR127" s="854"/>
      <c r="AS127" s="854"/>
      <c r="AT127" s="855"/>
      <c r="AU127" s="228"/>
      <c r="AV127" s="228"/>
      <c r="AW127" s="228"/>
      <c r="AX127" s="870" t="s">
        <v>499</v>
      </c>
      <c r="AY127" s="841"/>
      <c r="AZ127" s="841"/>
      <c r="BA127" s="841"/>
      <c r="BB127" s="841"/>
      <c r="BC127" s="841"/>
      <c r="BD127" s="841"/>
      <c r="BE127" s="842"/>
      <c r="BF127" s="840" t="s">
        <v>500</v>
      </c>
      <c r="BG127" s="841"/>
      <c r="BH127" s="841"/>
      <c r="BI127" s="841"/>
      <c r="BJ127" s="841"/>
      <c r="BK127" s="841"/>
      <c r="BL127" s="842"/>
      <c r="BM127" s="840" t="s">
        <v>501</v>
      </c>
      <c r="BN127" s="841"/>
      <c r="BO127" s="841"/>
      <c r="BP127" s="841"/>
      <c r="BQ127" s="841"/>
      <c r="BR127" s="841"/>
      <c r="BS127" s="842"/>
      <c r="BT127" s="840" t="s">
        <v>502</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503</v>
      </c>
      <c r="CQ127" s="781"/>
      <c r="CR127" s="781"/>
      <c r="CS127" s="781"/>
      <c r="CT127" s="781"/>
      <c r="CU127" s="781"/>
      <c r="CV127" s="781"/>
      <c r="CW127" s="781"/>
      <c r="CX127" s="781"/>
      <c r="CY127" s="781"/>
      <c r="CZ127" s="781"/>
      <c r="DA127" s="781"/>
      <c r="DB127" s="781"/>
      <c r="DC127" s="781"/>
      <c r="DD127" s="781"/>
      <c r="DE127" s="781"/>
      <c r="DF127" s="782"/>
      <c r="DG127" s="845" t="s">
        <v>491</v>
      </c>
      <c r="DH127" s="846"/>
      <c r="DI127" s="846"/>
      <c r="DJ127" s="846"/>
      <c r="DK127" s="846"/>
      <c r="DL127" s="846" t="s">
        <v>459</v>
      </c>
      <c r="DM127" s="846"/>
      <c r="DN127" s="846"/>
      <c r="DO127" s="846"/>
      <c r="DP127" s="846"/>
      <c r="DQ127" s="846" t="s">
        <v>504</v>
      </c>
      <c r="DR127" s="846"/>
      <c r="DS127" s="846"/>
      <c r="DT127" s="846"/>
      <c r="DU127" s="846"/>
      <c r="DV127" s="823" t="s">
        <v>491</v>
      </c>
      <c r="DW127" s="823"/>
      <c r="DX127" s="823"/>
      <c r="DY127" s="823"/>
      <c r="DZ127" s="824"/>
    </row>
    <row r="128" spans="1:130" s="226" customFormat="1" ht="26.25" customHeight="1" thickBot="1" x14ac:dyDescent="0.2">
      <c r="A128" s="825" t="s">
        <v>505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506</v>
      </c>
      <c r="X128" s="827"/>
      <c r="Y128" s="827"/>
      <c r="Z128" s="828"/>
      <c r="AA128" s="829" t="s">
        <v>491</v>
      </c>
      <c r="AB128" s="830"/>
      <c r="AC128" s="830"/>
      <c r="AD128" s="830"/>
      <c r="AE128" s="831"/>
      <c r="AF128" s="832" t="s">
        <v>493</v>
      </c>
      <c r="AG128" s="830"/>
      <c r="AH128" s="830"/>
      <c r="AI128" s="830"/>
      <c r="AJ128" s="831"/>
      <c r="AK128" s="832" t="s">
        <v>492</v>
      </c>
      <c r="AL128" s="830"/>
      <c r="AM128" s="830"/>
      <c r="AN128" s="830"/>
      <c r="AO128" s="831"/>
      <c r="AP128" s="833"/>
      <c r="AQ128" s="834"/>
      <c r="AR128" s="834"/>
      <c r="AS128" s="834"/>
      <c r="AT128" s="835"/>
      <c r="AU128" s="228"/>
      <c r="AV128" s="228"/>
      <c r="AW128" s="228"/>
      <c r="AX128" s="836" t="s">
        <v>507</v>
      </c>
      <c r="AY128" s="837"/>
      <c r="AZ128" s="837"/>
      <c r="BA128" s="837"/>
      <c r="BB128" s="837"/>
      <c r="BC128" s="837"/>
      <c r="BD128" s="837"/>
      <c r="BE128" s="838"/>
      <c r="BF128" s="815" t="s">
        <v>504</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508</v>
      </c>
      <c r="CQ128" s="759"/>
      <c r="CR128" s="759"/>
      <c r="CS128" s="759"/>
      <c r="CT128" s="759"/>
      <c r="CU128" s="759"/>
      <c r="CV128" s="759"/>
      <c r="CW128" s="759"/>
      <c r="CX128" s="759"/>
      <c r="CY128" s="759"/>
      <c r="CZ128" s="759"/>
      <c r="DA128" s="759"/>
      <c r="DB128" s="759"/>
      <c r="DC128" s="759"/>
      <c r="DD128" s="759"/>
      <c r="DE128" s="759"/>
      <c r="DF128" s="760"/>
      <c r="DG128" s="819" t="s">
        <v>491</v>
      </c>
      <c r="DH128" s="820"/>
      <c r="DI128" s="820"/>
      <c r="DJ128" s="820"/>
      <c r="DK128" s="820"/>
      <c r="DL128" s="820" t="s">
        <v>491</v>
      </c>
      <c r="DM128" s="820"/>
      <c r="DN128" s="820"/>
      <c r="DO128" s="820"/>
      <c r="DP128" s="820"/>
      <c r="DQ128" s="820" t="s">
        <v>491</v>
      </c>
      <c r="DR128" s="820"/>
      <c r="DS128" s="820"/>
      <c r="DT128" s="820"/>
      <c r="DU128" s="820"/>
      <c r="DV128" s="821" t="s">
        <v>491</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509</v>
      </c>
      <c r="X129" s="806"/>
      <c r="Y129" s="806"/>
      <c r="Z129" s="807"/>
      <c r="AA129" s="808">
        <v>1367157</v>
      </c>
      <c r="AB129" s="809"/>
      <c r="AC129" s="809"/>
      <c r="AD129" s="809"/>
      <c r="AE129" s="810"/>
      <c r="AF129" s="811">
        <v>1437806</v>
      </c>
      <c r="AG129" s="809"/>
      <c r="AH129" s="809"/>
      <c r="AI129" s="809"/>
      <c r="AJ129" s="810"/>
      <c r="AK129" s="811">
        <v>1656582</v>
      </c>
      <c r="AL129" s="809"/>
      <c r="AM129" s="809"/>
      <c r="AN129" s="809"/>
      <c r="AO129" s="810"/>
      <c r="AP129" s="812"/>
      <c r="AQ129" s="813"/>
      <c r="AR129" s="813"/>
      <c r="AS129" s="813"/>
      <c r="AT129" s="814"/>
      <c r="AU129" s="229"/>
      <c r="AV129" s="229"/>
      <c r="AW129" s="229"/>
      <c r="AX129" s="780" t="s">
        <v>510</v>
      </c>
      <c r="AY129" s="781"/>
      <c r="AZ129" s="781"/>
      <c r="BA129" s="781"/>
      <c r="BB129" s="781"/>
      <c r="BC129" s="781"/>
      <c r="BD129" s="781"/>
      <c r="BE129" s="782"/>
      <c r="BF129" s="799" t="s">
        <v>492</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511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512</v>
      </c>
      <c r="X130" s="806"/>
      <c r="Y130" s="806"/>
      <c r="Z130" s="807"/>
      <c r="AA130" s="808">
        <v>213519</v>
      </c>
      <c r="AB130" s="809"/>
      <c r="AC130" s="809"/>
      <c r="AD130" s="809"/>
      <c r="AE130" s="810"/>
      <c r="AF130" s="811">
        <v>221489</v>
      </c>
      <c r="AG130" s="809"/>
      <c r="AH130" s="809"/>
      <c r="AI130" s="809"/>
      <c r="AJ130" s="810"/>
      <c r="AK130" s="811">
        <v>271659</v>
      </c>
      <c r="AL130" s="809"/>
      <c r="AM130" s="809"/>
      <c r="AN130" s="809"/>
      <c r="AO130" s="810"/>
      <c r="AP130" s="812"/>
      <c r="AQ130" s="813"/>
      <c r="AR130" s="813"/>
      <c r="AS130" s="813"/>
      <c r="AT130" s="814"/>
      <c r="AU130" s="229"/>
      <c r="AV130" s="229"/>
      <c r="AW130" s="229"/>
      <c r="AX130" s="780" t="s">
        <v>513</v>
      </c>
      <c r="AY130" s="781"/>
      <c r="AZ130" s="781"/>
      <c r="BA130" s="781"/>
      <c r="BB130" s="781"/>
      <c r="BC130" s="781"/>
      <c r="BD130" s="781"/>
      <c r="BE130" s="782"/>
      <c r="BF130" s="783">
        <v>5.9</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514</v>
      </c>
      <c r="X131" s="790"/>
      <c r="Y131" s="790"/>
      <c r="Z131" s="791"/>
      <c r="AA131" s="792">
        <v>1153638</v>
      </c>
      <c r="AB131" s="793"/>
      <c r="AC131" s="793"/>
      <c r="AD131" s="793"/>
      <c r="AE131" s="794"/>
      <c r="AF131" s="795">
        <v>1216317</v>
      </c>
      <c r="AG131" s="793"/>
      <c r="AH131" s="793"/>
      <c r="AI131" s="793"/>
      <c r="AJ131" s="794"/>
      <c r="AK131" s="795">
        <v>1384923</v>
      </c>
      <c r="AL131" s="793"/>
      <c r="AM131" s="793"/>
      <c r="AN131" s="793"/>
      <c r="AO131" s="794"/>
      <c r="AP131" s="796"/>
      <c r="AQ131" s="797"/>
      <c r="AR131" s="797"/>
      <c r="AS131" s="797"/>
      <c r="AT131" s="798"/>
      <c r="AU131" s="229"/>
      <c r="AV131" s="229"/>
      <c r="AW131" s="229"/>
      <c r="AX131" s="758" t="s">
        <v>515</v>
      </c>
      <c r="AY131" s="759"/>
      <c r="AZ131" s="759"/>
      <c r="BA131" s="759"/>
      <c r="BB131" s="759"/>
      <c r="BC131" s="759"/>
      <c r="BD131" s="759"/>
      <c r="BE131" s="760"/>
      <c r="BF131" s="761">
        <v>17.2</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516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517</v>
      </c>
      <c r="W132" s="771"/>
      <c r="X132" s="771"/>
      <c r="Y132" s="771"/>
      <c r="Z132" s="772"/>
      <c r="AA132" s="773">
        <v>5.0968328019999998</v>
      </c>
      <c r="AB132" s="774"/>
      <c r="AC132" s="774"/>
      <c r="AD132" s="774"/>
      <c r="AE132" s="775"/>
      <c r="AF132" s="776">
        <v>5.4757106909999997</v>
      </c>
      <c r="AG132" s="774"/>
      <c r="AH132" s="774"/>
      <c r="AI132" s="774"/>
      <c r="AJ132" s="775"/>
      <c r="AK132" s="776">
        <v>7.2192461239999997</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518</v>
      </c>
      <c r="W133" s="750"/>
      <c r="X133" s="750"/>
      <c r="Y133" s="750"/>
      <c r="Z133" s="751"/>
      <c r="AA133" s="752">
        <v>4.7</v>
      </c>
      <c r="AB133" s="753"/>
      <c r="AC133" s="753"/>
      <c r="AD133" s="753"/>
      <c r="AE133" s="754"/>
      <c r="AF133" s="752">
        <v>5.0999999999999996</v>
      </c>
      <c r="AG133" s="753"/>
      <c r="AH133" s="753"/>
      <c r="AI133" s="753"/>
      <c r="AJ133" s="754"/>
      <c r="AK133" s="752">
        <v>5.9</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ArDORnIvGfRF4Pb7wGBdL7JaEtmwS8YNDa2ZuMn4apfnbQozTdvCY3vH84YE1cU1lhJkRZk/9fL2yIRArTB/A==" saltValue="hi12PjAMVWOKmGTCxpdrp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LWhzms7/bPKqaSnSk72UnK0EU0QCpTS4KANPwKPafEkU5rtexAyIc8jnIMykFWLHpltJxm6HR8uN0lQobnPCg==" saltValue="tJfRNyU92cEtpn+cRMeTc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522</v>
      </c>
      <c r="AP7" s="268"/>
      <c r="AQ7" s="269" t="s">
        <v>523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524</v>
      </c>
      <c r="AQ8" s="275" t="s">
        <v>525</v>
      </c>
      <c r="AR8" s="276" t="s">
        <v>526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527</v>
      </c>
      <c r="AL9" s="1160"/>
      <c r="AM9" s="1160"/>
      <c r="AN9" s="1161"/>
      <c r="AO9" s="277">
        <v>548262</v>
      </c>
      <c r="AP9" s="277">
        <v>186547</v>
      </c>
      <c r="AQ9" s="278">
        <v>242692</v>
      </c>
      <c r="AR9" s="279">
        <v>-23.1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528</v>
      </c>
      <c r="AL10" s="1160"/>
      <c r="AM10" s="1160"/>
      <c r="AN10" s="1161"/>
      <c r="AO10" s="280">
        <v>11052</v>
      </c>
      <c r="AP10" s="280">
        <v>3760</v>
      </c>
      <c r="AQ10" s="281">
        <v>27094</v>
      </c>
      <c r="AR10" s="282">
        <v>-86.1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529</v>
      </c>
      <c r="AL11" s="1160"/>
      <c r="AM11" s="1160"/>
      <c r="AN11" s="1161"/>
      <c r="AO11" s="280" t="s">
        <v>530</v>
      </c>
      <c r="AP11" s="280" t="s">
        <v>530</v>
      </c>
      <c r="AQ11" s="281">
        <v>4163</v>
      </c>
      <c r="AR11" s="282" t="s">
        <v>530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531</v>
      </c>
      <c r="AL12" s="1160"/>
      <c r="AM12" s="1160"/>
      <c r="AN12" s="1161"/>
      <c r="AO12" s="280" t="s">
        <v>530</v>
      </c>
      <c r="AP12" s="280" t="s">
        <v>530</v>
      </c>
      <c r="AQ12" s="281" t="s">
        <v>530</v>
      </c>
      <c r="AR12" s="282" t="s">
        <v>530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532</v>
      </c>
      <c r="AL13" s="1160"/>
      <c r="AM13" s="1160"/>
      <c r="AN13" s="1161"/>
      <c r="AO13" s="280">
        <v>14726</v>
      </c>
      <c r="AP13" s="280">
        <v>5011</v>
      </c>
      <c r="AQ13" s="281">
        <v>8881</v>
      </c>
      <c r="AR13" s="282">
        <v>-43.6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533</v>
      </c>
      <c r="AL14" s="1160"/>
      <c r="AM14" s="1160"/>
      <c r="AN14" s="1161"/>
      <c r="AO14" s="280" t="s">
        <v>530</v>
      </c>
      <c r="AP14" s="280" t="s">
        <v>530</v>
      </c>
      <c r="AQ14" s="281">
        <v>5165</v>
      </c>
      <c r="AR14" s="282" t="s">
        <v>530</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534</v>
      </c>
      <c r="AL15" s="1163"/>
      <c r="AM15" s="1163"/>
      <c r="AN15" s="1164"/>
      <c r="AO15" s="280">
        <v>-39733</v>
      </c>
      <c r="AP15" s="280">
        <v>-13519</v>
      </c>
      <c r="AQ15" s="281">
        <v>-18870</v>
      </c>
      <c r="AR15" s="282">
        <v>-28.4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190</v>
      </c>
      <c r="AL16" s="1163"/>
      <c r="AM16" s="1163"/>
      <c r="AN16" s="1164"/>
      <c r="AO16" s="280">
        <v>534307</v>
      </c>
      <c r="AP16" s="280">
        <v>181799</v>
      </c>
      <c r="AQ16" s="281">
        <v>269124</v>
      </c>
      <c r="AR16" s="282">
        <v>-32.4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536</v>
      </c>
      <c r="AP20" s="289" t="s">
        <v>537</v>
      </c>
      <c r="AQ20" s="290" t="s">
        <v>538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539</v>
      </c>
      <c r="AL21" s="1166"/>
      <c r="AM21" s="1166"/>
      <c r="AN21" s="1167"/>
      <c r="AO21" s="293">
        <v>17.010000000000002</v>
      </c>
      <c r="AP21" s="294">
        <v>24.07</v>
      </c>
      <c r="AQ21" s="295">
        <v>-7.06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540</v>
      </c>
      <c r="AL22" s="1166"/>
      <c r="AM22" s="1166"/>
      <c r="AN22" s="1167"/>
      <c r="AO22" s="298">
        <v>94.8</v>
      </c>
      <c r="AP22" s="299">
        <v>94.6</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541</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542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522</v>
      </c>
      <c r="AP30" s="268"/>
      <c r="AQ30" s="269" t="s">
        <v>523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524</v>
      </c>
      <c r="AQ31" s="275" t="s">
        <v>525</v>
      </c>
      <c r="AR31" s="276" t="s">
        <v>526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544</v>
      </c>
      <c r="AL32" s="1150"/>
      <c r="AM32" s="1150"/>
      <c r="AN32" s="1151"/>
      <c r="AO32" s="308">
        <v>359190</v>
      </c>
      <c r="AP32" s="308">
        <v>122215</v>
      </c>
      <c r="AQ32" s="309">
        <v>141234</v>
      </c>
      <c r="AR32" s="310">
        <v>-13.5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545</v>
      </c>
      <c r="AL33" s="1150"/>
      <c r="AM33" s="1150"/>
      <c r="AN33" s="1151"/>
      <c r="AO33" s="308" t="s">
        <v>530</v>
      </c>
      <c r="AP33" s="308" t="s">
        <v>530</v>
      </c>
      <c r="AQ33" s="309" t="s">
        <v>530</v>
      </c>
      <c r="AR33" s="310" t="s">
        <v>530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546</v>
      </c>
      <c r="AL34" s="1150"/>
      <c r="AM34" s="1150"/>
      <c r="AN34" s="1151"/>
      <c r="AO34" s="308" t="s">
        <v>530</v>
      </c>
      <c r="AP34" s="308" t="s">
        <v>530</v>
      </c>
      <c r="AQ34" s="309" t="s">
        <v>530</v>
      </c>
      <c r="AR34" s="310" t="s">
        <v>530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547</v>
      </c>
      <c r="AL35" s="1150"/>
      <c r="AM35" s="1150"/>
      <c r="AN35" s="1151"/>
      <c r="AO35" s="308">
        <v>12450</v>
      </c>
      <c r="AP35" s="308">
        <v>4236</v>
      </c>
      <c r="AQ35" s="309">
        <v>30523</v>
      </c>
      <c r="AR35" s="310">
        <v>-86.1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548</v>
      </c>
      <c r="AL36" s="1150"/>
      <c r="AM36" s="1150"/>
      <c r="AN36" s="1151"/>
      <c r="AO36" s="308" t="s">
        <v>530</v>
      </c>
      <c r="AP36" s="308" t="s">
        <v>530</v>
      </c>
      <c r="AQ36" s="309">
        <v>4602</v>
      </c>
      <c r="AR36" s="310" t="s">
        <v>530</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549</v>
      </c>
      <c r="AL37" s="1150"/>
      <c r="AM37" s="1150"/>
      <c r="AN37" s="1151"/>
      <c r="AO37" s="308" t="s">
        <v>530</v>
      </c>
      <c r="AP37" s="308" t="s">
        <v>530</v>
      </c>
      <c r="AQ37" s="309">
        <v>937</v>
      </c>
      <c r="AR37" s="310" t="s">
        <v>530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550</v>
      </c>
      <c r="AL38" s="1153"/>
      <c r="AM38" s="1153"/>
      <c r="AN38" s="1154"/>
      <c r="AO38" s="311" t="s">
        <v>530</v>
      </c>
      <c r="AP38" s="311" t="s">
        <v>530</v>
      </c>
      <c r="AQ38" s="312">
        <v>14</v>
      </c>
      <c r="AR38" s="300" t="s">
        <v>530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551</v>
      </c>
      <c r="AL39" s="1153"/>
      <c r="AM39" s="1153"/>
      <c r="AN39" s="1154"/>
      <c r="AO39" s="308" t="s">
        <v>530</v>
      </c>
      <c r="AP39" s="308" t="s">
        <v>530</v>
      </c>
      <c r="AQ39" s="309">
        <v>-6455</v>
      </c>
      <c r="AR39" s="310" t="s">
        <v>530</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552</v>
      </c>
      <c r="AL40" s="1150"/>
      <c r="AM40" s="1150"/>
      <c r="AN40" s="1151"/>
      <c r="AO40" s="308">
        <v>-271659</v>
      </c>
      <c r="AP40" s="308">
        <v>-92432</v>
      </c>
      <c r="AQ40" s="309">
        <v>-126702</v>
      </c>
      <c r="AR40" s="310">
        <v>-27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301</v>
      </c>
      <c r="AL41" s="1156"/>
      <c r="AM41" s="1156"/>
      <c r="AN41" s="1157"/>
      <c r="AO41" s="308">
        <v>99981</v>
      </c>
      <c r="AP41" s="308">
        <v>34019</v>
      </c>
      <c r="AQ41" s="309">
        <v>44155</v>
      </c>
      <c r="AR41" s="310">
        <v>-23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522</v>
      </c>
      <c r="AN49" s="1144" t="s">
        <v>556</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557</v>
      </c>
      <c r="AO50" s="325" t="s">
        <v>558</v>
      </c>
      <c r="AP50" s="326" t="s">
        <v>559</v>
      </c>
      <c r="AQ50" s="327" t="s">
        <v>560</v>
      </c>
      <c r="AR50" s="328" t="s">
        <v>561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562</v>
      </c>
      <c r="AL51" s="321"/>
      <c r="AM51" s="329">
        <v>969697</v>
      </c>
      <c r="AN51" s="330">
        <v>303600</v>
      </c>
      <c r="AO51" s="331">
        <v>185.7</v>
      </c>
      <c r="AP51" s="332">
        <v>317319</v>
      </c>
      <c r="AQ51" s="333">
        <v>2.2999999999999998</v>
      </c>
      <c r="AR51" s="334">
        <v>183.4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563</v>
      </c>
      <c r="AM52" s="337">
        <v>732293</v>
      </c>
      <c r="AN52" s="338">
        <v>229271</v>
      </c>
      <c r="AO52" s="339">
        <v>195.6</v>
      </c>
      <c r="AP52" s="340">
        <v>164214</v>
      </c>
      <c r="AQ52" s="341">
        <v>4.2</v>
      </c>
      <c r="AR52" s="342">
        <v>191.4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564</v>
      </c>
      <c r="AL53" s="321"/>
      <c r="AM53" s="329">
        <v>410731</v>
      </c>
      <c r="AN53" s="330">
        <v>131350</v>
      </c>
      <c r="AO53" s="331">
        <v>-56.7</v>
      </c>
      <c r="AP53" s="332">
        <v>289738</v>
      </c>
      <c r="AQ53" s="333">
        <v>-8.6999999999999993</v>
      </c>
      <c r="AR53" s="334">
        <v>-48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563</v>
      </c>
      <c r="AM54" s="337">
        <v>360787</v>
      </c>
      <c r="AN54" s="338">
        <v>115378</v>
      </c>
      <c r="AO54" s="339">
        <v>-49.7</v>
      </c>
      <c r="AP54" s="340">
        <v>156238</v>
      </c>
      <c r="AQ54" s="341">
        <v>-4.9000000000000004</v>
      </c>
      <c r="AR54" s="342">
        <v>-44.8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565</v>
      </c>
      <c r="AL55" s="321"/>
      <c r="AM55" s="329">
        <v>810310</v>
      </c>
      <c r="AN55" s="330">
        <v>264289</v>
      </c>
      <c r="AO55" s="331">
        <v>101.2</v>
      </c>
      <c r="AP55" s="332">
        <v>316937</v>
      </c>
      <c r="AQ55" s="333">
        <v>9.4</v>
      </c>
      <c r="AR55" s="334">
        <v>91.8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563</v>
      </c>
      <c r="AM56" s="337">
        <v>499912</v>
      </c>
      <c r="AN56" s="338">
        <v>163050</v>
      </c>
      <c r="AO56" s="339">
        <v>41.3</v>
      </c>
      <c r="AP56" s="340">
        <v>199150</v>
      </c>
      <c r="AQ56" s="341">
        <v>27.5</v>
      </c>
      <c r="AR56" s="342">
        <v>13.8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566</v>
      </c>
      <c r="AL57" s="321"/>
      <c r="AM57" s="329">
        <v>928745</v>
      </c>
      <c r="AN57" s="330">
        <v>309067</v>
      </c>
      <c r="AO57" s="331">
        <v>16.899999999999999</v>
      </c>
      <c r="AP57" s="332">
        <v>332350</v>
      </c>
      <c r="AQ57" s="333">
        <v>4.9000000000000004</v>
      </c>
      <c r="AR57" s="334">
        <v>12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563</v>
      </c>
      <c r="AM58" s="337">
        <v>388443</v>
      </c>
      <c r="AN58" s="338">
        <v>129266</v>
      </c>
      <c r="AO58" s="339">
        <v>-20.7</v>
      </c>
      <c r="AP58" s="340">
        <v>200453</v>
      </c>
      <c r="AQ58" s="341">
        <v>0.7</v>
      </c>
      <c r="AR58" s="342">
        <v>-21.4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567</v>
      </c>
      <c r="AL59" s="321"/>
      <c r="AM59" s="329">
        <v>799666</v>
      </c>
      <c r="AN59" s="330">
        <v>272088</v>
      </c>
      <c r="AO59" s="331">
        <v>-12</v>
      </c>
      <c r="AP59" s="332">
        <v>362690</v>
      </c>
      <c r="AQ59" s="333">
        <v>9.1</v>
      </c>
      <c r="AR59" s="334">
        <v>-21.1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563</v>
      </c>
      <c r="AM60" s="337">
        <v>582003</v>
      </c>
      <c r="AN60" s="338">
        <v>198028</v>
      </c>
      <c r="AO60" s="339">
        <v>53.2</v>
      </c>
      <c r="AP60" s="340">
        <v>172580</v>
      </c>
      <c r="AQ60" s="341">
        <v>-13.9</v>
      </c>
      <c r="AR60" s="342">
        <v>67.099999999999994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568</v>
      </c>
      <c r="AL61" s="343"/>
      <c r="AM61" s="344">
        <v>783830</v>
      </c>
      <c r="AN61" s="345">
        <v>256079</v>
      </c>
      <c r="AO61" s="346">
        <v>47</v>
      </c>
      <c r="AP61" s="347">
        <v>323807</v>
      </c>
      <c r="AQ61" s="348">
        <v>3.4</v>
      </c>
      <c r="AR61" s="334">
        <v>43.6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563</v>
      </c>
      <c r="AM62" s="337">
        <v>512688</v>
      </c>
      <c r="AN62" s="338">
        <v>166999</v>
      </c>
      <c r="AO62" s="339">
        <v>43.9</v>
      </c>
      <c r="AP62" s="340">
        <v>178527</v>
      </c>
      <c r="AQ62" s="341">
        <v>2.7</v>
      </c>
      <c r="AR62" s="342">
        <v>41.2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BoEa8RhffcYzteVJCgzU/FewwXawvDi92v3cR4jqXA4i63mXXfDfGq2i5ZXvABSQsWuoJHk3skm+1PgnCq2GfQ==" saltValue="srKKN8Zrf0kYO0XuVztBW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570</v>
      </c>
    </row>
    <row r="120" spans="125:125" ht="13.5" hidden="1" customHeight="1" x14ac:dyDescent="0.15"/>
    <row r="121" spans="125:125" ht="13.5" hidden="1" customHeight="1" x14ac:dyDescent="0.15">
      <c r="DU121" s="255"/>
    </row>
  </sheetData>
  <sheetProtection algorithmName="SHA-512" hashValue="Kit8NHpsk0wzGoDaSZMy32s0c47bnKRPV9vOQErc747hZlEmC8UEy9WkL5opuYeBcSQAOgDN1HsL2vYOwvm3+Q==" saltValue="qgBsRr3ZRk0ji8K1KGcv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571</v>
      </c>
    </row>
  </sheetData>
  <sheetProtection algorithmName="SHA-512" hashValue="MyrsGx1AGZRQV6d/l+8m8e4uZEzD9XgRD/ZCZ72T058hn5+GROGG9DeYXACT8nHk87Ogc/WeGWV2KUqduqEHpw==" saltValue="aY9nJY/Mi2pWMqso2AIKO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68" t="s">
        <v>3</v>
      </c>
      <c r="D47" s="1168"/>
      <c r="E47" s="1169"/>
      <c r="F47" s="11">
        <v>41.79</v>
      </c>
      <c r="G47" s="12">
        <v>40.14</v>
      </c>
      <c r="H47" s="12">
        <v>36.75</v>
      </c>
      <c r="I47" s="12">
        <v>34.950000000000003</v>
      </c>
      <c r="J47" s="13">
        <v>30.33</v>
      </c>
    </row>
    <row r="48" spans="2:10" ht="57.75" customHeight="1" x14ac:dyDescent="0.15">
      <c r="B48" s="14"/>
      <c r="C48" s="1170" t="s">
        <v>4</v>
      </c>
      <c r="D48" s="1170"/>
      <c r="E48" s="1171"/>
      <c r="F48" s="15">
        <v>6.85</v>
      </c>
      <c r="G48" s="16">
        <v>6.32</v>
      </c>
      <c r="H48" s="16">
        <v>6.08</v>
      </c>
      <c r="I48" s="16">
        <v>8.52</v>
      </c>
      <c r="J48" s="17">
        <v>7.91</v>
      </c>
    </row>
    <row r="49" spans="2:10" ht="57.75" customHeight="1" thickBot="1" x14ac:dyDescent="0.2">
      <c r="B49" s="18"/>
      <c r="C49" s="1172" t="s">
        <v>5</v>
      </c>
      <c r="D49" s="1172"/>
      <c r="E49" s="1173"/>
      <c r="F49" s="19" t="s">
        <v>577</v>
      </c>
      <c r="G49" s="20" t="s">
        <v>578</v>
      </c>
      <c r="H49" s="20" t="s">
        <v>579</v>
      </c>
      <c r="I49" s="20">
        <v>2.74</v>
      </c>
      <c r="J49" s="21">
        <v>0.52</v>
      </c>
    </row>
    <row r="50" spans="2:10" x14ac:dyDescent="0.15"/>
  </sheetData>
  <sheetProtection algorithmName="SHA-512" hashValue="2vlKpPZBC2hIoPICHiy5ETAYruwv9fujOPmFzx04xCRykgq3elQTDr12dbWD2eYbnP8wi85+/eI4HZ39ve79yA==" saltValue="naJXnu3LAt54gtB3Rr1n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2023-03-23T07:33:47Z</cp:lastPrinted>
  <dcterms:created xsi:type="dcterms:W3CDTF">2023-02-20T06:29:08Z</dcterms:created>
  <dcterms:modified xsi:type="dcterms:W3CDTF">2023-09-28T09:12:28Z</dcterms:modified>
  <cp:category/>
</cp:coreProperties>
</file>